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5938\OneDrive - State of Oklahoma\Desktop\"/>
    </mc:Choice>
  </mc:AlternateContent>
  <bookViews>
    <workbookView xWindow="0" yWindow="0" windowWidth="22128" windowHeight="11988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2" l="1"/>
  <c r="A62" i="2"/>
  <c r="A61" i="2"/>
  <c r="A60" i="2"/>
  <c r="A59" i="2"/>
  <c r="A58" i="2"/>
  <c r="A57" i="2"/>
  <c r="A56" i="2"/>
  <c r="A55" i="2"/>
  <c r="A54" i="2"/>
  <c r="A52" i="2"/>
  <c r="A51" i="2"/>
  <c r="A50" i="2"/>
  <c r="A49" i="2"/>
  <c r="A47" i="2"/>
  <c r="A46" i="2"/>
  <c r="A44" i="2"/>
  <c r="A43" i="2"/>
  <c r="A41" i="2"/>
  <c r="A40" i="2"/>
  <c r="A39" i="2"/>
  <c r="A38" i="2"/>
  <c r="A37" i="2"/>
  <c r="A36" i="2"/>
  <c r="A34" i="2"/>
  <c r="A33" i="2"/>
  <c r="A32" i="2"/>
  <c r="A30" i="2"/>
  <c r="A29" i="2"/>
  <c r="A28" i="2"/>
  <c r="A26" i="2"/>
  <c r="A25" i="2"/>
  <c r="A24" i="2"/>
  <c r="A22" i="2"/>
  <c r="A21" i="2"/>
  <c r="A20" i="2"/>
  <c r="A19" i="2"/>
  <c r="A18" i="2"/>
  <c r="A17" i="2"/>
  <c r="A15" i="2"/>
  <c r="A14" i="2"/>
  <c r="A13" i="2"/>
  <c r="A12" i="2"/>
  <c r="A10" i="2"/>
  <c r="A9" i="2"/>
  <c r="A8" i="2"/>
  <c r="A7" i="2"/>
  <c r="A6" i="2"/>
  <c r="A5" i="2"/>
  <c r="A3" i="2"/>
  <c r="A2" i="2"/>
  <c r="A1" i="2"/>
  <c r="A36" i="1"/>
  <c r="A35" i="1"/>
  <c r="A34" i="1"/>
  <c r="A43" i="1"/>
  <c r="A42" i="1"/>
  <c r="A41" i="1"/>
  <c r="A40" i="1"/>
  <c r="A39" i="1"/>
  <c r="A38" i="1"/>
  <c r="A32" i="1"/>
  <c r="A31" i="1"/>
  <c r="A30" i="1"/>
  <c r="A28" i="1"/>
  <c r="A27" i="1"/>
  <c r="A26" i="1"/>
  <c r="A65" i="1"/>
  <c r="A64" i="1"/>
  <c r="A63" i="1"/>
  <c r="A62" i="1"/>
  <c r="A61" i="1"/>
  <c r="A60" i="1"/>
  <c r="A59" i="1"/>
  <c r="A58" i="1"/>
  <c r="A57" i="1"/>
  <c r="A56" i="1"/>
  <c r="A17" i="1"/>
  <c r="A16" i="1"/>
  <c r="A15" i="1"/>
  <c r="A14" i="1"/>
  <c r="A12" i="1"/>
  <c r="A11" i="1"/>
  <c r="A10" i="1"/>
  <c r="A9" i="1"/>
  <c r="A8" i="1"/>
  <c r="A7" i="1"/>
  <c r="A49" i="1"/>
  <c r="A48" i="1"/>
  <c r="A54" i="1"/>
  <c r="A53" i="1"/>
  <c r="A52" i="1"/>
  <c r="A51" i="1"/>
  <c r="A24" i="1"/>
  <c r="A23" i="1"/>
  <c r="A22" i="1"/>
  <c r="A21" i="1"/>
  <c r="A20" i="1"/>
  <c r="A19" i="1"/>
  <c r="A5" i="1"/>
  <c r="A4" i="1"/>
  <c r="A3" i="1"/>
  <c r="A46" i="1"/>
  <c r="A45" i="1"/>
</calcChain>
</file>

<file path=xl/sharedStrings.xml><?xml version="1.0" encoding="utf-8"?>
<sst xmlns="http://schemas.openxmlformats.org/spreadsheetml/2006/main" count="893" uniqueCount="143">
  <si>
    <t>Adams</t>
  </si>
  <si>
    <t>William</t>
  </si>
  <si>
    <t>East Middle School</t>
  </si>
  <si>
    <t>Bradley</t>
  </si>
  <si>
    <t>Keagan</t>
  </si>
  <si>
    <t>Gross</t>
  </si>
  <si>
    <t>Chase</t>
  </si>
  <si>
    <t>Misiura</t>
  </si>
  <si>
    <t>Hayden</t>
  </si>
  <si>
    <t>Rader</t>
  </si>
  <si>
    <t>Rhett</t>
  </si>
  <si>
    <t>Rapeti</t>
  </si>
  <si>
    <t>Jhansi</t>
  </si>
  <si>
    <t>Bergman</t>
  </si>
  <si>
    <t>Dru</t>
  </si>
  <si>
    <t>Stillwater Junior High School</t>
  </si>
  <si>
    <t>Brown</t>
  </si>
  <si>
    <t>Kayden</t>
  </si>
  <si>
    <t>Algren</t>
  </si>
  <si>
    <t>Dace</t>
  </si>
  <si>
    <t>Stratford Middle School</t>
  </si>
  <si>
    <t>Ardery</t>
  </si>
  <si>
    <t>Rhayce</t>
  </si>
  <si>
    <t>Gustovic</t>
  </si>
  <si>
    <t>Chloe</t>
  </si>
  <si>
    <t>Haskins</t>
  </si>
  <si>
    <t>Gavin</t>
  </si>
  <si>
    <t>Hilliard</t>
  </si>
  <si>
    <t>Weston</t>
  </si>
  <si>
    <t>Hyder</t>
  </si>
  <si>
    <t>Rashmika</t>
  </si>
  <si>
    <t>Lemmings</t>
  </si>
  <si>
    <t>Abby</t>
  </si>
  <si>
    <t>Mann</t>
  </si>
  <si>
    <t>Slade</t>
  </si>
  <si>
    <t>McGregor</t>
  </si>
  <si>
    <t>Bryson</t>
  </si>
  <si>
    <t>Sprabery</t>
  </si>
  <si>
    <t>Seth</t>
  </si>
  <si>
    <t>Hinkle</t>
  </si>
  <si>
    <t>Parker</t>
  </si>
  <si>
    <t>Ortega</t>
  </si>
  <si>
    <t>Blake</t>
  </si>
  <si>
    <t>Shelton</t>
  </si>
  <si>
    <t>Jaxton</t>
  </si>
  <si>
    <t>Timmons</t>
  </si>
  <si>
    <t>Izzy</t>
  </si>
  <si>
    <t>Abney</t>
  </si>
  <si>
    <t>Buddy</t>
  </si>
  <si>
    <t>Herrera</t>
  </si>
  <si>
    <t>Kenna</t>
  </si>
  <si>
    <t>Lester</t>
  </si>
  <si>
    <t>Hannah</t>
  </si>
  <si>
    <t>Schwagel</t>
  </si>
  <si>
    <t>Caylea</t>
  </si>
  <si>
    <t>Smith</t>
  </si>
  <si>
    <t>Tyler</t>
  </si>
  <si>
    <t>Johnstone</t>
  </si>
  <si>
    <t>Zaxton</t>
  </si>
  <si>
    <t>Ripley Mid-Level</t>
  </si>
  <si>
    <t>Rynna</t>
  </si>
  <si>
    <t>Minson</t>
  </si>
  <si>
    <t>Lydia</t>
  </si>
  <si>
    <t>Cargill</t>
  </si>
  <si>
    <t>Madilyn</t>
  </si>
  <si>
    <t>990-ML</t>
  </si>
  <si>
    <t>Human Resource Exploration</t>
  </si>
  <si>
    <t>Randazzo</t>
  </si>
  <si>
    <t>Viviana</t>
  </si>
  <si>
    <t>985-ML</t>
  </si>
  <si>
    <t>Presentation Team</t>
  </si>
  <si>
    <t>Mooney</t>
  </si>
  <si>
    <t>Eli</t>
  </si>
  <si>
    <t>Classen SAS MS</t>
  </si>
  <si>
    <t>980-ML</t>
  </si>
  <si>
    <t>Prepared Speech</t>
  </si>
  <si>
    <t>Orduna</t>
  </si>
  <si>
    <t>Angel</t>
  </si>
  <si>
    <t>Teske</t>
  </si>
  <si>
    <t>Viktor</t>
  </si>
  <si>
    <t>Davis</t>
  </si>
  <si>
    <t>Kailyn</t>
  </si>
  <si>
    <t>975-ML</t>
  </si>
  <si>
    <t>Extemporaneous Speech</t>
  </si>
  <si>
    <t>970-ML</t>
  </si>
  <si>
    <t>Entrepreneurship Exploration</t>
  </si>
  <si>
    <t>960-ML</t>
  </si>
  <si>
    <t>Visual Design Team - Pilot</t>
  </si>
  <si>
    <t>Eastwood</t>
  </si>
  <si>
    <t>Bobbie</t>
  </si>
  <si>
    <t>955-ML</t>
  </si>
  <si>
    <t>Website Design Team</t>
  </si>
  <si>
    <t>940-ML</t>
  </si>
  <si>
    <t>Digital Game Design Team</t>
  </si>
  <si>
    <t>930-ML</t>
  </si>
  <si>
    <t>Spreadsheet Applications</t>
  </si>
  <si>
    <t>Harris</t>
  </si>
  <si>
    <t>Brody</t>
  </si>
  <si>
    <t>Chelsea Mid-Level</t>
  </si>
  <si>
    <t>925-ML</t>
  </si>
  <si>
    <t>Word Processing</t>
  </si>
  <si>
    <t>Jenkins</t>
  </si>
  <si>
    <t>Jamarris</t>
  </si>
  <si>
    <t>Tulsa Edison Middle School</t>
  </si>
  <si>
    <t>Johnson</t>
  </si>
  <si>
    <t>Jesse</t>
  </si>
  <si>
    <t>Montague</t>
  </si>
  <si>
    <t>Taelyn</t>
  </si>
  <si>
    <t>915-ML</t>
  </si>
  <si>
    <t>Administrative Support Team</t>
  </si>
  <si>
    <t>900-ML</t>
  </si>
  <si>
    <t>Financial Literacy</t>
  </si>
  <si>
    <t>Number</t>
  </si>
  <si>
    <t xml:space="preserve">Last Name </t>
  </si>
  <si>
    <t>First Name</t>
  </si>
  <si>
    <t xml:space="preserve">School </t>
  </si>
  <si>
    <t xml:space="preserve">Contest </t>
  </si>
  <si>
    <t xml:space="preserve">Event </t>
  </si>
  <si>
    <t xml:space="preserve">Room </t>
  </si>
  <si>
    <t xml:space="preserve">Time </t>
  </si>
  <si>
    <t>Computer Lab</t>
  </si>
  <si>
    <t>Open from 11:00 - 2:00</t>
  </si>
  <si>
    <t xml:space="preserve">Computer Lab </t>
  </si>
  <si>
    <t>Judge 1</t>
  </si>
  <si>
    <t>Judge 2</t>
  </si>
  <si>
    <t xml:space="preserve">Staff </t>
  </si>
  <si>
    <t>Ronda /Mark</t>
  </si>
  <si>
    <t>Tammy Anderson</t>
  </si>
  <si>
    <t>Vina Gowdy</t>
  </si>
  <si>
    <t>Occupational</t>
  </si>
  <si>
    <t>Melanie Goodner</t>
  </si>
  <si>
    <t>Kyla</t>
  </si>
  <si>
    <t xml:space="preserve">Scissortail </t>
  </si>
  <si>
    <t>Alexander</t>
  </si>
  <si>
    <t>Rose Devers</t>
  </si>
  <si>
    <t>Central</t>
  </si>
  <si>
    <t>Brittani Phillips</t>
  </si>
  <si>
    <t>James</t>
  </si>
  <si>
    <t>Andra Hancock</t>
  </si>
  <si>
    <t>Andrea Hancock</t>
  </si>
  <si>
    <t>Mark</t>
  </si>
  <si>
    <t xml:space="preserve">Sign In </t>
  </si>
  <si>
    <t xml:space="preserve">BPA Middle Level Day Schedule 2024 - Check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</si>
</sst>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18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20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18" fontId="0" fillId="7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20" fontId="0" fillId="5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selection activeCell="O11" sqref="O11"/>
    </sheetView>
  </sheetViews>
  <sheetFormatPr defaultRowHeight="34.950000000000003" customHeight="1" x14ac:dyDescent="0.3"/>
  <cols>
    <col min="1" max="1" width="9" bestFit="1" customWidth="1"/>
    <col min="2" max="2" width="10.21875" bestFit="1" customWidth="1"/>
    <col min="3" max="3" width="9.88671875" bestFit="1" customWidth="1"/>
    <col min="4" max="4" width="24.21875" bestFit="1" customWidth="1"/>
    <col min="5" max="5" width="7.88671875" bestFit="1" customWidth="1"/>
    <col min="6" max="6" width="25" bestFit="1" customWidth="1"/>
    <col min="7" max="7" width="21.33203125" style="1" bestFit="1" customWidth="1"/>
    <col min="8" max="8" width="20.109375" style="1" bestFit="1" customWidth="1"/>
    <col min="9" max="9" width="17.5546875" style="1" hidden="1" customWidth="1"/>
    <col min="10" max="10" width="10.6640625" style="1" hidden="1" customWidth="1"/>
    <col min="11" max="11" width="11.6640625" style="1" hidden="1" customWidth="1"/>
    <col min="12" max="12" width="36.5546875" customWidth="1"/>
  </cols>
  <sheetData>
    <row r="1" spans="1:12" ht="34.950000000000003" customHeight="1" x14ac:dyDescent="0.65">
      <c r="A1" s="2" t="s">
        <v>142</v>
      </c>
    </row>
    <row r="2" spans="1:12" s="3" customFormat="1" ht="34.950000000000003" customHeight="1" x14ac:dyDescent="0.3">
      <c r="A2" s="8" t="s">
        <v>112</v>
      </c>
      <c r="B2" s="8" t="s">
        <v>113</v>
      </c>
      <c r="C2" s="8" t="s">
        <v>114</v>
      </c>
      <c r="D2" s="8" t="s">
        <v>115</v>
      </c>
      <c r="E2" s="8" t="s">
        <v>116</v>
      </c>
      <c r="F2" s="8" t="s">
        <v>117</v>
      </c>
      <c r="G2" s="8" t="s">
        <v>118</v>
      </c>
      <c r="H2" s="8" t="s">
        <v>119</v>
      </c>
      <c r="I2" s="8" t="s">
        <v>123</v>
      </c>
      <c r="J2" s="8" t="s">
        <v>124</v>
      </c>
      <c r="K2" s="8" t="s">
        <v>125</v>
      </c>
      <c r="L2" s="8" t="s">
        <v>141</v>
      </c>
    </row>
    <row r="3" spans="1:12" s="3" customFormat="1" ht="34.950000000000003" customHeight="1" x14ac:dyDescent="0.3">
      <c r="A3" s="9" t="str">
        <f>"00116776"</f>
        <v>00116776</v>
      </c>
      <c r="B3" s="9" t="s">
        <v>18</v>
      </c>
      <c r="C3" s="9" t="s">
        <v>19</v>
      </c>
      <c r="D3" s="9" t="s">
        <v>20</v>
      </c>
      <c r="E3" s="9" t="s">
        <v>69</v>
      </c>
      <c r="F3" s="9" t="s">
        <v>70</v>
      </c>
      <c r="G3" s="10" t="s">
        <v>133</v>
      </c>
      <c r="H3" s="11">
        <v>0.41666666666666669</v>
      </c>
      <c r="I3" s="10" t="s">
        <v>134</v>
      </c>
      <c r="J3" s="10"/>
      <c r="K3" s="10" t="s">
        <v>131</v>
      </c>
      <c r="L3" s="12"/>
    </row>
    <row r="4" spans="1:12" s="3" customFormat="1" ht="34.950000000000003" customHeight="1" x14ac:dyDescent="0.3">
      <c r="A4" s="9" t="str">
        <f>"00116784"</f>
        <v>00116784</v>
      </c>
      <c r="B4" s="9" t="s">
        <v>43</v>
      </c>
      <c r="C4" s="9" t="s">
        <v>44</v>
      </c>
      <c r="D4" s="9" t="s">
        <v>20</v>
      </c>
      <c r="E4" s="9" t="s">
        <v>69</v>
      </c>
      <c r="F4" s="9" t="s">
        <v>70</v>
      </c>
      <c r="G4" s="10" t="s">
        <v>133</v>
      </c>
      <c r="H4" s="11">
        <v>0.41666666666666669</v>
      </c>
      <c r="I4" s="10" t="s">
        <v>134</v>
      </c>
      <c r="J4" s="10"/>
      <c r="K4" s="10" t="s">
        <v>131</v>
      </c>
      <c r="L4" s="12"/>
    </row>
    <row r="5" spans="1:12" s="3" customFormat="1" ht="34.950000000000003" customHeight="1" x14ac:dyDescent="0.3">
      <c r="A5" s="9" t="str">
        <f>"00109563"</f>
        <v>00109563</v>
      </c>
      <c r="B5" s="9" t="s">
        <v>55</v>
      </c>
      <c r="C5" s="9" t="s">
        <v>56</v>
      </c>
      <c r="D5" s="9" t="s">
        <v>20</v>
      </c>
      <c r="E5" s="9" t="s">
        <v>69</v>
      </c>
      <c r="F5" s="9" t="s">
        <v>70</v>
      </c>
      <c r="G5" s="10" t="s">
        <v>133</v>
      </c>
      <c r="H5" s="11">
        <v>0.41666666666666669</v>
      </c>
      <c r="I5" s="10" t="s">
        <v>134</v>
      </c>
      <c r="J5" s="10"/>
      <c r="K5" s="10" t="s">
        <v>131</v>
      </c>
      <c r="L5" s="12"/>
    </row>
    <row r="6" spans="1:12" s="4" customFormat="1" ht="34.950000000000003" customHeight="1" x14ac:dyDescent="0.3">
      <c r="G6" s="5"/>
      <c r="H6" s="6"/>
      <c r="I6" s="5"/>
      <c r="J6" s="5"/>
      <c r="K6" s="5"/>
    </row>
    <row r="7" spans="1:12" s="3" customFormat="1" ht="34.950000000000003" customHeight="1" x14ac:dyDescent="0.3">
      <c r="A7" s="9" t="str">
        <f>"00123030"</f>
        <v>00123030</v>
      </c>
      <c r="B7" s="9" t="s">
        <v>63</v>
      </c>
      <c r="C7" s="9" t="s">
        <v>64</v>
      </c>
      <c r="D7" s="9" t="s">
        <v>2</v>
      </c>
      <c r="E7" s="9" t="s">
        <v>86</v>
      </c>
      <c r="F7" s="9" t="s">
        <v>87</v>
      </c>
      <c r="G7" s="10" t="s">
        <v>133</v>
      </c>
      <c r="H7" s="11">
        <v>0.43055555555555558</v>
      </c>
      <c r="I7" s="10" t="s">
        <v>134</v>
      </c>
      <c r="J7" s="10"/>
      <c r="K7" s="10" t="s">
        <v>131</v>
      </c>
      <c r="L7" s="12"/>
    </row>
    <row r="8" spans="1:12" s="3" customFormat="1" ht="34.950000000000003" customHeight="1" x14ac:dyDescent="0.3">
      <c r="A8" s="9" t="str">
        <f>"00121837"</f>
        <v>00121837</v>
      </c>
      <c r="B8" s="9" t="s">
        <v>88</v>
      </c>
      <c r="C8" s="9" t="s">
        <v>89</v>
      </c>
      <c r="D8" s="9" t="s">
        <v>2</v>
      </c>
      <c r="E8" s="9" t="s">
        <v>86</v>
      </c>
      <c r="F8" s="9" t="s">
        <v>87</v>
      </c>
      <c r="G8" s="10" t="s">
        <v>133</v>
      </c>
      <c r="H8" s="11">
        <v>0.43055555555555558</v>
      </c>
      <c r="I8" s="10" t="s">
        <v>134</v>
      </c>
      <c r="J8" s="10"/>
      <c r="K8" s="10" t="s">
        <v>131</v>
      </c>
      <c r="L8" s="12"/>
    </row>
    <row r="9" spans="1:12" s="3" customFormat="1" ht="34.950000000000003" customHeight="1" x14ac:dyDescent="0.3">
      <c r="A9" s="9" t="str">
        <f>"00124804"</f>
        <v>00124804</v>
      </c>
      <c r="B9" s="9" t="s">
        <v>67</v>
      </c>
      <c r="C9" s="9" t="s">
        <v>68</v>
      </c>
      <c r="D9" s="9" t="s">
        <v>2</v>
      </c>
      <c r="E9" s="9" t="s">
        <v>86</v>
      </c>
      <c r="F9" s="9" t="s">
        <v>87</v>
      </c>
      <c r="G9" s="10" t="s">
        <v>133</v>
      </c>
      <c r="H9" s="11">
        <v>0.43055555555555558</v>
      </c>
      <c r="I9" s="10" t="s">
        <v>134</v>
      </c>
      <c r="J9" s="10"/>
      <c r="K9" s="10" t="s">
        <v>131</v>
      </c>
      <c r="L9" s="12"/>
    </row>
    <row r="10" spans="1:12" s="3" customFormat="1" ht="34.950000000000003" customHeight="1" x14ac:dyDescent="0.3">
      <c r="A10" s="9" t="str">
        <f>"00116777"</f>
        <v>00116777</v>
      </c>
      <c r="B10" s="9" t="s">
        <v>33</v>
      </c>
      <c r="C10" s="9" t="s">
        <v>34</v>
      </c>
      <c r="D10" s="9" t="s">
        <v>20</v>
      </c>
      <c r="E10" s="9" t="s">
        <v>86</v>
      </c>
      <c r="F10" s="9" t="s">
        <v>87</v>
      </c>
      <c r="G10" s="10" t="s">
        <v>133</v>
      </c>
      <c r="H10" s="11">
        <v>0.44444444444444442</v>
      </c>
      <c r="I10" s="10" t="s">
        <v>134</v>
      </c>
      <c r="J10" s="10"/>
      <c r="K10" s="10" t="s">
        <v>131</v>
      </c>
      <c r="L10" s="12"/>
    </row>
    <row r="11" spans="1:12" s="3" customFormat="1" ht="34.950000000000003" customHeight="1" x14ac:dyDescent="0.3">
      <c r="A11" s="9" t="str">
        <f>"00116773"</f>
        <v>00116773</v>
      </c>
      <c r="B11" s="9" t="s">
        <v>35</v>
      </c>
      <c r="C11" s="9" t="s">
        <v>36</v>
      </c>
      <c r="D11" s="9" t="s">
        <v>20</v>
      </c>
      <c r="E11" s="9" t="s">
        <v>86</v>
      </c>
      <c r="F11" s="9" t="s">
        <v>87</v>
      </c>
      <c r="G11" s="10" t="s">
        <v>133</v>
      </c>
      <c r="H11" s="11">
        <v>0.44444444444444442</v>
      </c>
      <c r="I11" s="10" t="s">
        <v>134</v>
      </c>
      <c r="J11" s="10"/>
      <c r="K11" s="10" t="s">
        <v>131</v>
      </c>
      <c r="L11" s="12"/>
    </row>
    <row r="12" spans="1:12" s="3" customFormat="1" ht="34.950000000000003" customHeight="1" x14ac:dyDescent="0.3">
      <c r="A12" s="9" t="str">
        <f>"00116772"</f>
        <v>00116772</v>
      </c>
      <c r="B12" s="9" t="s">
        <v>37</v>
      </c>
      <c r="C12" s="9" t="s">
        <v>38</v>
      </c>
      <c r="D12" s="9" t="s">
        <v>20</v>
      </c>
      <c r="E12" s="9" t="s">
        <v>86</v>
      </c>
      <c r="F12" s="9" t="s">
        <v>87</v>
      </c>
      <c r="G12" s="10" t="s">
        <v>133</v>
      </c>
      <c r="H12" s="11">
        <v>0.44444444444444442</v>
      </c>
      <c r="I12" s="10" t="s">
        <v>134</v>
      </c>
      <c r="J12" s="10"/>
      <c r="K12" s="10" t="s">
        <v>131</v>
      </c>
      <c r="L12" s="12"/>
    </row>
    <row r="13" spans="1:12" s="4" customFormat="1" ht="34.950000000000003" customHeight="1" x14ac:dyDescent="0.3">
      <c r="G13" s="5"/>
      <c r="H13" s="6"/>
      <c r="I13" s="5"/>
      <c r="J13" s="5"/>
      <c r="K13" s="5"/>
    </row>
    <row r="14" spans="1:12" s="3" customFormat="1" ht="34.950000000000003" customHeight="1" x14ac:dyDescent="0.3">
      <c r="A14" s="9" t="str">
        <f>"00117147"</f>
        <v>00117147</v>
      </c>
      <c r="B14" s="9" t="s">
        <v>21</v>
      </c>
      <c r="C14" s="9" t="s">
        <v>60</v>
      </c>
      <c r="D14" s="9" t="s">
        <v>20</v>
      </c>
      <c r="E14" s="9" t="s">
        <v>90</v>
      </c>
      <c r="F14" s="9" t="s">
        <v>91</v>
      </c>
      <c r="G14" s="10" t="s">
        <v>133</v>
      </c>
      <c r="H14" s="11">
        <v>0.45833333333333331</v>
      </c>
      <c r="I14" s="10" t="s">
        <v>134</v>
      </c>
      <c r="J14" s="10"/>
      <c r="K14" s="10" t="s">
        <v>131</v>
      </c>
      <c r="L14" s="12"/>
    </row>
    <row r="15" spans="1:12" s="3" customFormat="1" ht="34.950000000000003" customHeight="1" x14ac:dyDescent="0.3">
      <c r="A15" s="9" t="str">
        <f>"00109676"</f>
        <v>00109676</v>
      </c>
      <c r="B15" s="9" t="s">
        <v>29</v>
      </c>
      <c r="C15" s="9" t="s">
        <v>30</v>
      </c>
      <c r="D15" s="9" t="s">
        <v>20</v>
      </c>
      <c r="E15" s="9" t="s">
        <v>90</v>
      </c>
      <c r="F15" s="9" t="s">
        <v>91</v>
      </c>
      <c r="G15" s="10" t="s">
        <v>133</v>
      </c>
      <c r="H15" s="11">
        <v>0.45833333333333331</v>
      </c>
      <c r="I15" s="10" t="s">
        <v>134</v>
      </c>
      <c r="J15" s="10"/>
      <c r="K15" s="10" t="s">
        <v>131</v>
      </c>
      <c r="L15" s="12"/>
    </row>
    <row r="16" spans="1:12" s="3" customFormat="1" ht="34.950000000000003" customHeight="1" x14ac:dyDescent="0.3">
      <c r="A16" s="9" t="str">
        <f>"00109549"</f>
        <v>00109549</v>
      </c>
      <c r="B16" s="9" t="s">
        <v>51</v>
      </c>
      <c r="C16" s="9" t="s">
        <v>52</v>
      </c>
      <c r="D16" s="9" t="s">
        <v>20</v>
      </c>
      <c r="E16" s="9" t="s">
        <v>90</v>
      </c>
      <c r="F16" s="9" t="s">
        <v>91</v>
      </c>
      <c r="G16" s="10" t="s">
        <v>133</v>
      </c>
      <c r="H16" s="11">
        <v>0.45833333333333331</v>
      </c>
      <c r="I16" s="10" t="s">
        <v>134</v>
      </c>
      <c r="J16" s="10"/>
      <c r="K16" s="10" t="s">
        <v>131</v>
      </c>
      <c r="L16" s="12"/>
    </row>
    <row r="17" spans="1:12" s="3" customFormat="1" ht="34.950000000000003" customHeight="1" x14ac:dyDescent="0.3">
      <c r="A17" s="9" t="str">
        <f>"00116785"</f>
        <v>00116785</v>
      </c>
      <c r="B17" s="9" t="s">
        <v>53</v>
      </c>
      <c r="C17" s="9" t="s">
        <v>54</v>
      </c>
      <c r="D17" s="9" t="s">
        <v>20</v>
      </c>
      <c r="E17" s="9" t="s">
        <v>90</v>
      </c>
      <c r="F17" s="9" t="s">
        <v>91</v>
      </c>
      <c r="G17" s="10" t="s">
        <v>133</v>
      </c>
      <c r="H17" s="11">
        <v>0.45833333333333331</v>
      </c>
      <c r="I17" s="10" t="s">
        <v>134</v>
      </c>
      <c r="J17" s="10"/>
      <c r="K17" s="10" t="s">
        <v>131</v>
      </c>
      <c r="L17" s="12"/>
    </row>
    <row r="18" spans="1:12" s="4" customFormat="1" ht="34.950000000000003" customHeight="1" x14ac:dyDescent="0.3">
      <c r="G18" s="5"/>
      <c r="H18" s="6"/>
      <c r="I18" s="5"/>
      <c r="J18" s="5"/>
      <c r="K18" s="5"/>
    </row>
    <row r="19" spans="1:12" s="3" customFormat="1" ht="34.950000000000003" customHeight="1" x14ac:dyDescent="0.3">
      <c r="A19" s="13" t="str">
        <f>"00151284"</f>
        <v>00151284</v>
      </c>
      <c r="B19" s="13" t="s">
        <v>71</v>
      </c>
      <c r="C19" s="13" t="s">
        <v>72</v>
      </c>
      <c r="D19" s="13" t="s">
        <v>73</v>
      </c>
      <c r="E19" s="13" t="s">
        <v>74</v>
      </c>
      <c r="F19" s="13" t="s">
        <v>75</v>
      </c>
      <c r="G19" s="14" t="s">
        <v>135</v>
      </c>
      <c r="H19" s="15">
        <v>0.41666666666666669</v>
      </c>
      <c r="I19" s="14" t="s">
        <v>136</v>
      </c>
      <c r="J19" s="14"/>
      <c r="K19" s="14" t="s">
        <v>137</v>
      </c>
      <c r="L19" s="12"/>
    </row>
    <row r="20" spans="1:12" s="3" customFormat="1" ht="34.950000000000003" customHeight="1" x14ac:dyDescent="0.3">
      <c r="A20" s="13" t="str">
        <f>"00151293"</f>
        <v>00151293</v>
      </c>
      <c r="B20" s="13" t="s">
        <v>76</v>
      </c>
      <c r="C20" s="13" t="s">
        <v>77</v>
      </c>
      <c r="D20" s="13" t="s">
        <v>73</v>
      </c>
      <c r="E20" s="13" t="s">
        <v>74</v>
      </c>
      <c r="F20" s="13" t="s">
        <v>75</v>
      </c>
      <c r="G20" s="14" t="s">
        <v>135</v>
      </c>
      <c r="H20" s="15">
        <v>0.42708333333333331</v>
      </c>
      <c r="I20" s="14" t="s">
        <v>136</v>
      </c>
      <c r="J20" s="14"/>
      <c r="K20" s="14" t="s">
        <v>137</v>
      </c>
      <c r="L20" s="12"/>
    </row>
    <row r="21" spans="1:12" s="3" customFormat="1" ht="34.950000000000003" customHeight="1" x14ac:dyDescent="0.3">
      <c r="A21" s="13" t="str">
        <f>"00151291"</f>
        <v>00151291</v>
      </c>
      <c r="B21" s="13" t="s">
        <v>78</v>
      </c>
      <c r="C21" s="13" t="s">
        <v>79</v>
      </c>
      <c r="D21" s="13" t="s">
        <v>73</v>
      </c>
      <c r="E21" s="13" t="s">
        <v>74</v>
      </c>
      <c r="F21" s="13" t="s">
        <v>75</v>
      </c>
      <c r="G21" s="14" t="s">
        <v>135</v>
      </c>
      <c r="H21" s="15">
        <v>0.4375</v>
      </c>
      <c r="I21" s="14" t="s">
        <v>136</v>
      </c>
      <c r="J21" s="14"/>
      <c r="K21" s="14" t="s">
        <v>137</v>
      </c>
      <c r="L21" s="12"/>
    </row>
    <row r="22" spans="1:12" s="3" customFormat="1" ht="34.950000000000003" customHeight="1" x14ac:dyDescent="0.3">
      <c r="A22" s="13" t="str">
        <f>"00151136"</f>
        <v>00151136</v>
      </c>
      <c r="B22" s="13" t="s">
        <v>80</v>
      </c>
      <c r="C22" s="13" t="s">
        <v>81</v>
      </c>
      <c r="D22" s="13" t="s">
        <v>59</v>
      </c>
      <c r="E22" s="13" t="s">
        <v>74</v>
      </c>
      <c r="F22" s="13" t="s">
        <v>75</v>
      </c>
      <c r="G22" s="14" t="s">
        <v>135</v>
      </c>
      <c r="H22" s="15">
        <v>0.44791666666666702</v>
      </c>
      <c r="I22" s="14" t="s">
        <v>136</v>
      </c>
      <c r="J22" s="14"/>
      <c r="K22" s="14" t="s">
        <v>137</v>
      </c>
      <c r="L22" s="12"/>
    </row>
    <row r="23" spans="1:12" s="3" customFormat="1" ht="34.950000000000003" customHeight="1" x14ac:dyDescent="0.3">
      <c r="A23" s="13" t="str">
        <f>"00109371"</f>
        <v>00109371</v>
      </c>
      <c r="B23" s="13" t="s">
        <v>47</v>
      </c>
      <c r="C23" s="13" t="s">
        <v>48</v>
      </c>
      <c r="D23" s="13" t="s">
        <v>20</v>
      </c>
      <c r="E23" s="13" t="s">
        <v>74</v>
      </c>
      <c r="F23" s="13" t="s">
        <v>75</v>
      </c>
      <c r="G23" s="14" t="s">
        <v>135</v>
      </c>
      <c r="H23" s="15">
        <v>0.45833333333333298</v>
      </c>
      <c r="I23" s="14" t="s">
        <v>136</v>
      </c>
      <c r="J23" s="14"/>
      <c r="K23" s="14" t="s">
        <v>137</v>
      </c>
      <c r="L23" s="12"/>
    </row>
    <row r="24" spans="1:12" s="3" customFormat="1" ht="34.950000000000003" customHeight="1" x14ac:dyDescent="0.3">
      <c r="A24" s="13" t="str">
        <f>"00109563"</f>
        <v>00109563</v>
      </c>
      <c r="B24" s="13" t="s">
        <v>55</v>
      </c>
      <c r="C24" s="13" t="s">
        <v>56</v>
      </c>
      <c r="D24" s="13" t="s">
        <v>20</v>
      </c>
      <c r="E24" s="13" t="s">
        <v>74</v>
      </c>
      <c r="F24" s="13" t="s">
        <v>75</v>
      </c>
      <c r="G24" s="14" t="s">
        <v>135</v>
      </c>
      <c r="H24" s="15">
        <v>0.46875</v>
      </c>
      <c r="I24" s="14" t="s">
        <v>136</v>
      </c>
      <c r="J24" s="14"/>
      <c r="K24" s="14" t="s">
        <v>137</v>
      </c>
      <c r="L24" s="12"/>
    </row>
    <row r="25" spans="1:12" s="4" customFormat="1" ht="34.950000000000003" customHeight="1" x14ac:dyDescent="0.3">
      <c r="G25" s="5"/>
      <c r="H25" s="6"/>
      <c r="I25" s="5"/>
      <c r="J25" s="5"/>
      <c r="K25" s="5"/>
    </row>
    <row r="26" spans="1:12" s="3" customFormat="1" ht="34.950000000000003" customHeight="1" x14ac:dyDescent="0.3">
      <c r="A26" s="16" t="str">
        <f>"00121084"</f>
        <v>00121084</v>
      </c>
      <c r="B26" s="16" t="s">
        <v>0</v>
      </c>
      <c r="C26" s="16" t="s">
        <v>1</v>
      </c>
      <c r="D26" s="16" t="s">
        <v>2</v>
      </c>
      <c r="E26" s="16" t="s">
        <v>94</v>
      </c>
      <c r="F26" s="16" t="s">
        <v>95</v>
      </c>
      <c r="G26" s="17" t="s">
        <v>120</v>
      </c>
      <c r="H26" s="17" t="s">
        <v>121</v>
      </c>
      <c r="I26" s="17" t="s">
        <v>127</v>
      </c>
      <c r="J26" s="17" t="s">
        <v>128</v>
      </c>
      <c r="K26" s="17" t="s">
        <v>126</v>
      </c>
      <c r="L26" s="12"/>
    </row>
    <row r="27" spans="1:12" s="3" customFormat="1" ht="34.950000000000003" customHeight="1" x14ac:dyDescent="0.3">
      <c r="A27" s="16" t="str">
        <f>"00116214"</f>
        <v>00116214</v>
      </c>
      <c r="B27" s="16" t="s">
        <v>13</v>
      </c>
      <c r="C27" s="16" t="s">
        <v>14</v>
      </c>
      <c r="D27" s="16" t="s">
        <v>15</v>
      </c>
      <c r="E27" s="16" t="s">
        <v>94</v>
      </c>
      <c r="F27" s="16" t="s">
        <v>95</v>
      </c>
      <c r="G27" s="17" t="s">
        <v>120</v>
      </c>
      <c r="H27" s="17" t="s">
        <v>121</v>
      </c>
      <c r="I27" s="17" t="s">
        <v>127</v>
      </c>
      <c r="J27" s="17" t="s">
        <v>128</v>
      </c>
      <c r="K27" s="17" t="s">
        <v>126</v>
      </c>
      <c r="L27" s="12"/>
    </row>
    <row r="28" spans="1:12" s="3" customFormat="1" ht="34.950000000000003" customHeight="1" x14ac:dyDescent="0.3">
      <c r="A28" s="16" t="str">
        <f>"00116785"</f>
        <v>00116785</v>
      </c>
      <c r="B28" s="16" t="s">
        <v>53</v>
      </c>
      <c r="C28" s="16" t="s">
        <v>54</v>
      </c>
      <c r="D28" s="16" t="s">
        <v>20</v>
      </c>
      <c r="E28" s="16" t="s">
        <v>94</v>
      </c>
      <c r="F28" s="16" t="s">
        <v>95</v>
      </c>
      <c r="G28" s="17" t="s">
        <v>120</v>
      </c>
      <c r="H28" s="17" t="s">
        <v>121</v>
      </c>
      <c r="I28" s="17" t="s">
        <v>127</v>
      </c>
      <c r="J28" s="17" t="s">
        <v>128</v>
      </c>
      <c r="K28" s="17" t="s">
        <v>126</v>
      </c>
      <c r="L28" s="12"/>
    </row>
    <row r="29" spans="1:12" s="4" customFormat="1" ht="34.950000000000003" customHeight="1" x14ac:dyDescent="0.3">
      <c r="G29" s="5"/>
      <c r="H29" s="5"/>
      <c r="I29" s="5"/>
      <c r="J29" s="5"/>
      <c r="K29" s="5"/>
    </row>
    <row r="30" spans="1:12" s="3" customFormat="1" ht="34.950000000000003" customHeight="1" x14ac:dyDescent="0.3">
      <c r="A30" s="16" t="str">
        <f>"00145023"</f>
        <v>00145023</v>
      </c>
      <c r="B30" s="16" t="s">
        <v>96</v>
      </c>
      <c r="C30" s="16" t="s">
        <v>97</v>
      </c>
      <c r="D30" s="16" t="s">
        <v>98</v>
      </c>
      <c r="E30" s="16" t="s">
        <v>99</v>
      </c>
      <c r="F30" s="16" t="s">
        <v>100</v>
      </c>
      <c r="G30" s="17" t="s">
        <v>120</v>
      </c>
      <c r="H30" s="17" t="s">
        <v>121</v>
      </c>
      <c r="I30" s="17" t="s">
        <v>127</v>
      </c>
      <c r="J30" s="17" t="s">
        <v>128</v>
      </c>
      <c r="K30" s="17" t="s">
        <v>126</v>
      </c>
      <c r="L30" s="12"/>
    </row>
    <row r="31" spans="1:12" s="3" customFormat="1" ht="34.950000000000003" customHeight="1" x14ac:dyDescent="0.3">
      <c r="A31" s="16" t="str">
        <f>"00117021"</f>
        <v>00117021</v>
      </c>
      <c r="B31" s="16" t="s">
        <v>101</v>
      </c>
      <c r="C31" s="16" t="s">
        <v>102</v>
      </c>
      <c r="D31" s="16" t="s">
        <v>103</v>
      </c>
      <c r="E31" s="16" t="s">
        <v>99</v>
      </c>
      <c r="F31" s="16" t="s">
        <v>100</v>
      </c>
      <c r="G31" s="17" t="s">
        <v>120</v>
      </c>
      <c r="H31" s="17" t="s">
        <v>121</v>
      </c>
      <c r="I31" s="17" t="s">
        <v>127</v>
      </c>
      <c r="J31" s="17" t="s">
        <v>128</v>
      </c>
      <c r="K31" s="17" t="s">
        <v>126</v>
      </c>
      <c r="L31" s="12"/>
    </row>
    <row r="32" spans="1:12" s="3" customFormat="1" ht="34.950000000000003" customHeight="1" x14ac:dyDescent="0.3">
      <c r="A32" s="16" t="str">
        <f>"00151887"</f>
        <v>00151887</v>
      </c>
      <c r="B32" s="16" t="s">
        <v>104</v>
      </c>
      <c r="C32" s="16" t="s">
        <v>105</v>
      </c>
      <c r="D32" s="16" t="s">
        <v>103</v>
      </c>
      <c r="E32" s="16" t="s">
        <v>99</v>
      </c>
      <c r="F32" s="16" t="s">
        <v>100</v>
      </c>
      <c r="G32" s="17" t="s">
        <v>120</v>
      </c>
      <c r="H32" s="17" t="s">
        <v>121</v>
      </c>
      <c r="I32" s="17" t="s">
        <v>127</v>
      </c>
      <c r="J32" s="17" t="s">
        <v>128</v>
      </c>
      <c r="K32" s="17" t="s">
        <v>126</v>
      </c>
      <c r="L32" s="12"/>
    </row>
    <row r="33" spans="1:12" s="4" customFormat="1" ht="34.950000000000003" customHeight="1" x14ac:dyDescent="0.3">
      <c r="G33" s="5"/>
      <c r="H33" s="5"/>
      <c r="I33" s="5"/>
      <c r="J33" s="5"/>
      <c r="K33" s="5"/>
    </row>
    <row r="34" spans="1:12" s="3" customFormat="1" ht="34.950000000000003" customHeight="1" x14ac:dyDescent="0.3">
      <c r="A34" s="16" t="str">
        <f>"00115914"</f>
        <v>00115914</v>
      </c>
      <c r="B34" s="16" t="s">
        <v>57</v>
      </c>
      <c r="C34" s="16" t="s">
        <v>58</v>
      </c>
      <c r="D34" s="16" t="s">
        <v>2</v>
      </c>
      <c r="E34" s="16" t="s">
        <v>110</v>
      </c>
      <c r="F34" s="16" t="s">
        <v>111</v>
      </c>
      <c r="G34" s="17" t="s">
        <v>120</v>
      </c>
      <c r="H34" s="17" t="s">
        <v>121</v>
      </c>
      <c r="I34" s="17" t="s">
        <v>127</v>
      </c>
      <c r="J34" s="17" t="s">
        <v>128</v>
      </c>
      <c r="K34" s="17" t="s">
        <v>126</v>
      </c>
      <c r="L34" s="12"/>
    </row>
    <row r="35" spans="1:12" s="3" customFormat="1" ht="34.950000000000003" customHeight="1" x14ac:dyDescent="0.3">
      <c r="A35" s="16" t="str">
        <f>"00116778"</f>
        <v>00116778</v>
      </c>
      <c r="B35" s="16" t="s">
        <v>27</v>
      </c>
      <c r="C35" s="16" t="s">
        <v>28</v>
      </c>
      <c r="D35" s="16" t="s">
        <v>20</v>
      </c>
      <c r="E35" s="16" t="s">
        <v>110</v>
      </c>
      <c r="F35" s="16" t="s">
        <v>111</v>
      </c>
      <c r="G35" s="17" t="s">
        <v>120</v>
      </c>
      <c r="H35" s="17" t="s">
        <v>121</v>
      </c>
      <c r="I35" s="17" t="s">
        <v>127</v>
      </c>
      <c r="J35" s="17" t="s">
        <v>128</v>
      </c>
      <c r="K35" s="17" t="s">
        <v>126</v>
      </c>
      <c r="L35" s="12"/>
    </row>
    <row r="36" spans="1:12" s="3" customFormat="1" ht="34.950000000000003" customHeight="1" x14ac:dyDescent="0.3">
      <c r="A36" s="16" t="str">
        <f>"00116784"</f>
        <v>00116784</v>
      </c>
      <c r="B36" s="16" t="s">
        <v>43</v>
      </c>
      <c r="C36" s="16" t="s">
        <v>44</v>
      </c>
      <c r="D36" s="16" t="s">
        <v>20</v>
      </c>
      <c r="E36" s="16" t="s">
        <v>110</v>
      </c>
      <c r="F36" s="16" t="s">
        <v>111</v>
      </c>
      <c r="G36" s="17" t="s">
        <v>120</v>
      </c>
      <c r="H36" s="17" t="s">
        <v>121</v>
      </c>
      <c r="I36" s="17" t="s">
        <v>127</v>
      </c>
      <c r="J36" s="17" t="s">
        <v>128</v>
      </c>
      <c r="K36" s="17" t="s">
        <v>126</v>
      </c>
      <c r="L36" s="12"/>
    </row>
    <row r="37" spans="1:12" s="4" customFormat="1" ht="34.950000000000003" customHeight="1" x14ac:dyDescent="0.3">
      <c r="G37" s="5"/>
      <c r="H37" s="5"/>
      <c r="I37" s="5"/>
      <c r="J37" s="5"/>
      <c r="K37" s="5"/>
    </row>
    <row r="38" spans="1:12" s="3" customFormat="1" ht="34.950000000000003" customHeight="1" x14ac:dyDescent="0.3">
      <c r="A38" s="16" t="str">
        <f>"00115906"</f>
        <v>00115906</v>
      </c>
      <c r="B38" s="16" t="s">
        <v>106</v>
      </c>
      <c r="C38" s="16" t="s">
        <v>107</v>
      </c>
      <c r="D38" s="16" t="s">
        <v>2</v>
      </c>
      <c r="E38" s="16" t="s">
        <v>108</v>
      </c>
      <c r="F38" s="16" t="s">
        <v>109</v>
      </c>
      <c r="G38" s="17" t="s">
        <v>122</v>
      </c>
      <c r="H38" s="18">
        <v>0.41666666666666669</v>
      </c>
      <c r="I38" s="17" t="s">
        <v>127</v>
      </c>
      <c r="J38" s="17" t="s">
        <v>128</v>
      </c>
      <c r="K38" s="17" t="s">
        <v>126</v>
      </c>
      <c r="L38" s="12"/>
    </row>
    <row r="39" spans="1:12" s="3" customFormat="1" ht="34.950000000000003" customHeight="1" x14ac:dyDescent="0.3">
      <c r="A39" s="16" t="str">
        <f>"00115908"</f>
        <v>00115908</v>
      </c>
      <c r="B39" s="16" t="s">
        <v>11</v>
      </c>
      <c r="C39" s="16" t="s">
        <v>12</v>
      </c>
      <c r="D39" s="16" t="s">
        <v>2</v>
      </c>
      <c r="E39" s="16" t="s">
        <v>108</v>
      </c>
      <c r="F39" s="16" t="s">
        <v>109</v>
      </c>
      <c r="G39" s="17" t="s">
        <v>122</v>
      </c>
      <c r="H39" s="18">
        <v>0.41666666666666669</v>
      </c>
      <c r="I39" s="17" t="s">
        <v>127</v>
      </c>
      <c r="J39" s="17" t="s">
        <v>128</v>
      </c>
      <c r="K39" s="17" t="s">
        <v>126</v>
      </c>
      <c r="L39" s="12"/>
    </row>
    <row r="40" spans="1:12" s="3" customFormat="1" ht="34.950000000000003" customHeight="1" x14ac:dyDescent="0.3">
      <c r="A40" s="16" t="str">
        <f>"00109371"</f>
        <v>00109371</v>
      </c>
      <c r="B40" s="16" t="s">
        <v>47</v>
      </c>
      <c r="C40" s="16" t="s">
        <v>48</v>
      </c>
      <c r="D40" s="16" t="s">
        <v>20</v>
      </c>
      <c r="E40" s="16" t="s">
        <v>108</v>
      </c>
      <c r="F40" s="16" t="s">
        <v>109</v>
      </c>
      <c r="G40" s="17" t="s">
        <v>122</v>
      </c>
      <c r="H40" s="18">
        <v>0.41666666666666669</v>
      </c>
      <c r="I40" s="17" t="s">
        <v>127</v>
      </c>
      <c r="J40" s="17" t="s">
        <v>128</v>
      </c>
      <c r="K40" s="17" t="s">
        <v>126</v>
      </c>
      <c r="L40" s="12"/>
    </row>
    <row r="41" spans="1:12" s="3" customFormat="1" ht="34.950000000000003" customHeight="1" x14ac:dyDescent="0.3">
      <c r="A41" s="16" t="str">
        <f>"00109556"</f>
        <v>00109556</v>
      </c>
      <c r="B41" s="16" t="s">
        <v>21</v>
      </c>
      <c r="C41" s="16" t="s">
        <v>22</v>
      </c>
      <c r="D41" s="16" t="s">
        <v>20</v>
      </c>
      <c r="E41" s="16" t="s">
        <v>108</v>
      </c>
      <c r="F41" s="16" t="s">
        <v>109</v>
      </c>
      <c r="G41" s="17" t="s">
        <v>122</v>
      </c>
      <c r="H41" s="18">
        <v>0.41666666666666669</v>
      </c>
      <c r="I41" s="17" t="s">
        <v>127</v>
      </c>
      <c r="J41" s="17" t="s">
        <v>128</v>
      </c>
      <c r="K41" s="17" t="s">
        <v>126</v>
      </c>
      <c r="L41" s="12"/>
    </row>
    <row r="42" spans="1:12" s="3" customFormat="1" ht="34.950000000000003" customHeight="1" x14ac:dyDescent="0.3">
      <c r="A42" s="16" t="str">
        <f>"00109552"</f>
        <v>00109552</v>
      </c>
      <c r="B42" s="16" t="s">
        <v>25</v>
      </c>
      <c r="C42" s="16" t="s">
        <v>26</v>
      </c>
      <c r="D42" s="16" t="s">
        <v>20</v>
      </c>
      <c r="E42" s="16" t="s">
        <v>108</v>
      </c>
      <c r="F42" s="16" t="s">
        <v>109</v>
      </c>
      <c r="G42" s="17" t="s">
        <v>122</v>
      </c>
      <c r="H42" s="18">
        <v>0.41666666666666669</v>
      </c>
      <c r="I42" s="17" t="s">
        <v>127</v>
      </c>
      <c r="J42" s="17" t="s">
        <v>128</v>
      </c>
      <c r="K42" s="17" t="s">
        <v>126</v>
      </c>
      <c r="L42" s="12"/>
    </row>
    <row r="43" spans="1:12" s="3" customFormat="1" ht="34.950000000000003" customHeight="1" x14ac:dyDescent="0.3">
      <c r="A43" s="16" t="str">
        <f>"00109545"</f>
        <v>00109545</v>
      </c>
      <c r="B43" s="16" t="s">
        <v>39</v>
      </c>
      <c r="C43" s="16" t="s">
        <v>40</v>
      </c>
      <c r="D43" s="16" t="s">
        <v>20</v>
      </c>
      <c r="E43" s="16" t="s">
        <v>108</v>
      </c>
      <c r="F43" s="16" t="s">
        <v>109</v>
      </c>
      <c r="G43" s="17" t="s">
        <v>122</v>
      </c>
      <c r="H43" s="18">
        <v>0.41666666666666669</v>
      </c>
      <c r="I43" s="17" t="s">
        <v>127</v>
      </c>
      <c r="J43" s="17" t="s">
        <v>128</v>
      </c>
      <c r="K43" s="17" t="s">
        <v>126</v>
      </c>
      <c r="L43" s="12"/>
    </row>
    <row r="44" spans="1:12" s="4" customFormat="1" ht="34.950000000000003" customHeight="1" x14ac:dyDescent="0.3">
      <c r="G44" s="5"/>
      <c r="H44" s="7"/>
      <c r="I44" s="5"/>
      <c r="J44" s="5"/>
      <c r="K44" s="5"/>
    </row>
    <row r="45" spans="1:12" s="3" customFormat="1" ht="34.950000000000003" customHeight="1" x14ac:dyDescent="0.3">
      <c r="A45" s="19" t="str">
        <f>"00123030"</f>
        <v>00123030</v>
      </c>
      <c r="B45" s="19" t="s">
        <v>63</v>
      </c>
      <c r="C45" s="19" t="s">
        <v>64</v>
      </c>
      <c r="D45" s="19" t="s">
        <v>2</v>
      </c>
      <c r="E45" s="19" t="s">
        <v>65</v>
      </c>
      <c r="F45" s="19" t="s">
        <v>66</v>
      </c>
      <c r="G45" s="20" t="s">
        <v>129</v>
      </c>
      <c r="H45" s="21">
        <v>0.41666666666666669</v>
      </c>
      <c r="I45" s="20" t="s">
        <v>130</v>
      </c>
      <c r="J45" s="20"/>
      <c r="K45" s="20" t="s">
        <v>131</v>
      </c>
      <c r="L45" s="12"/>
    </row>
    <row r="46" spans="1:12" s="3" customFormat="1" ht="34.950000000000003" customHeight="1" x14ac:dyDescent="0.3">
      <c r="A46" s="19" t="str">
        <f>"00124804"</f>
        <v>00124804</v>
      </c>
      <c r="B46" s="19" t="s">
        <v>67</v>
      </c>
      <c r="C46" s="19" t="s">
        <v>68</v>
      </c>
      <c r="D46" s="19" t="s">
        <v>2</v>
      </c>
      <c r="E46" s="19" t="s">
        <v>65</v>
      </c>
      <c r="F46" s="19" t="s">
        <v>66</v>
      </c>
      <c r="G46" s="20" t="s">
        <v>129</v>
      </c>
      <c r="H46" s="21">
        <v>0.43055555555555558</v>
      </c>
      <c r="I46" s="20" t="s">
        <v>130</v>
      </c>
      <c r="J46" s="20"/>
      <c r="K46" s="20" t="s">
        <v>131</v>
      </c>
      <c r="L46" s="12"/>
    </row>
    <row r="47" spans="1:12" s="4" customFormat="1" ht="34.950000000000003" customHeight="1" x14ac:dyDescent="0.3">
      <c r="G47" s="5"/>
      <c r="H47" s="6"/>
      <c r="I47" s="5"/>
      <c r="J47" s="5"/>
      <c r="K47" s="5"/>
    </row>
    <row r="48" spans="1:12" s="3" customFormat="1" ht="34.950000000000003" customHeight="1" x14ac:dyDescent="0.3">
      <c r="A48" s="19" t="str">
        <f>"00116786"</f>
        <v>00116786</v>
      </c>
      <c r="B48" s="19" t="s">
        <v>23</v>
      </c>
      <c r="C48" s="19" t="s">
        <v>24</v>
      </c>
      <c r="D48" s="19" t="s">
        <v>20</v>
      </c>
      <c r="E48" s="19" t="s">
        <v>84</v>
      </c>
      <c r="F48" s="19" t="s">
        <v>85</v>
      </c>
      <c r="G48" s="20" t="s">
        <v>129</v>
      </c>
      <c r="H48" s="21">
        <v>0.44444444444444442</v>
      </c>
      <c r="I48" s="20" t="s">
        <v>130</v>
      </c>
      <c r="J48" s="20"/>
      <c r="K48" s="20" t="s">
        <v>131</v>
      </c>
      <c r="L48" s="12"/>
    </row>
    <row r="49" spans="1:12" s="3" customFormat="1" ht="34.950000000000003" customHeight="1" x14ac:dyDescent="0.3">
      <c r="A49" s="19" t="str">
        <f>"00141794"</f>
        <v>00141794</v>
      </c>
      <c r="B49" s="19" t="s">
        <v>41</v>
      </c>
      <c r="C49" s="19" t="s">
        <v>42</v>
      </c>
      <c r="D49" s="19" t="s">
        <v>20</v>
      </c>
      <c r="E49" s="19" t="s">
        <v>84</v>
      </c>
      <c r="F49" s="19" t="s">
        <v>85</v>
      </c>
      <c r="G49" s="20" t="s">
        <v>129</v>
      </c>
      <c r="H49" s="21">
        <v>0.45833333333333331</v>
      </c>
      <c r="I49" s="20" t="s">
        <v>130</v>
      </c>
      <c r="J49" s="20"/>
      <c r="K49" s="20" t="s">
        <v>131</v>
      </c>
      <c r="L49" s="12"/>
    </row>
    <row r="50" spans="1:12" s="4" customFormat="1" ht="34.950000000000003" customHeight="1" x14ac:dyDescent="0.3">
      <c r="G50" s="5"/>
      <c r="H50" s="6"/>
      <c r="I50" s="5"/>
      <c r="J50" s="5"/>
      <c r="K50" s="5"/>
    </row>
    <row r="51" spans="1:12" s="3" customFormat="1" ht="34.950000000000003" customHeight="1" x14ac:dyDescent="0.3">
      <c r="A51" s="22" t="str">
        <f>"00151284"</f>
        <v>00151284</v>
      </c>
      <c r="B51" s="22" t="s">
        <v>71</v>
      </c>
      <c r="C51" s="22" t="s">
        <v>72</v>
      </c>
      <c r="D51" s="22" t="s">
        <v>73</v>
      </c>
      <c r="E51" s="22" t="s">
        <v>82</v>
      </c>
      <c r="F51" s="22" t="s">
        <v>83</v>
      </c>
      <c r="G51" s="23" t="s">
        <v>132</v>
      </c>
      <c r="H51" s="24">
        <v>0.41666666666666669</v>
      </c>
      <c r="I51" s="23" t="s">
        <v>138</v>
      </c>
      <c r="J51" s="23"/>
      <c r="K51" s="23" t="s">
        <v>140</v>
      </c>
      <c r="L51" s="12"/>
    </row>
    <row r="52" spans="1:12" s="3" customFormat="1" ht="34.950000000000003" customHeight="1" x14ac:dyDescent="0.3">
      <c r="A52" s="22" t="str">
        <f>"00151293"</f>
        <v>00151293</v>
      </c>
      <c r="B52" s="22" t="s">
        <v>76</v>
      </c>
      <c r="C52" s="22" t="s">
        <v>77</v>
      </c>
      <c r="D52" s="22" t="s">
        <v>73</v>
      </c>
      <c r="E52" s="22" t="s">
        <v>82</v>
      </c>
      <c r="F52" s="22" t="s">
        <v>83</v>
      </c>
      <c r="G52" s="23" t="s">
        <v>132</v>
      </c>
      <c r="H52" s="24">
        <v>0.4236111111111111</v>
      </c>
      <c r="I52" s="23" t="s">
        <v>138</v>
      </c>
      <c r="J52" s="23"/>
      <c r="K52" s="23" t="s">
        <v>140</v>
      </c>
      <c r="L52" s="12"/>
    </row>
    <row r="53" spans="1:12" s="3" customFormat="1" ht="34.950000000000003" customHeight="1" x14ac:dyDescent="0.3">
      <c r="A53" s="22" t="str">
        <f>"00151291"</f>
        <v>00151291</v>
      </c>
      <c r="B53" s="22" t="s">
        <v>78</v>
      </c>
      <c r="C53" s="22" t="s">
        <v>79</v>
      </c>
      <c r="D53" s="22" t="s">
        <v>73</v>
      </c>
      <c r="E53" s="22" t="s">
        <v>82</v>
      </c>
      <c r="F53" s="22" t="s">
        <v>83</v>
      </c>
      <c r="G53" s="23" t="s">
        <v>132</v>
      </c>
      <c r="H53" s="24">
        <v>0.43055555555555558</v>
      </c>
      <c r="I53" s="23" t="s">
        <v>138</v>
      </c>
      <c r="J53" s="23"/>
      <c r="K53" s="23" t="s">
        <v>140</v>
      </c>
      <c r="L53" s="12"/>
    </row>
    <row r="54" spans="1:12" s="3" customFormat="1" ht="34.950000000000003" customHeight="1" x14ac:dyDescent="0.3">
      <c r="A54" s="22" t="str">
        <f>"00109545"</f>
        <v>00109545</v>
      </c>
      <c r="B54" s="22" t="s">
        <v>39</v>
      </c>
      <c r="C54" s="22" t="s">
        <v>40</v>
      </c>
      <c r="D54" s="22" t="s">
        <v>20</v>
      </c>
      <c r="E54" s="22" t="s">
        <v>82</v>
      </c>
      <c r="F54" s="22" t="s">
        <v>83</v>
      </c>
      <c r="G54" s="23" t="s">
        <v>132</v>
      </c>
      <c r="H54" s="24">
        <v>0.4375</v>
      </c>
      <c r="I54" s="23" t="s">
        <v>138</v>
      </c>
      <c r="J54" s="23"/>
      <c r="K54" s="23" t="s">
        <v>140</v>
      </c>
      <c r="L54" s="12"/>
    </row>
    <row r="55" spans="1:12" s="4" customFormat="1" ht="34.950000000000003" customHeight="1" x14ac:dyDescent="0.3">
      <c r="G55" s="5"/>
      <c r="H55" s="6"/>
      <c r="I55" s="5"/>
      <c r="J55" s="5"/>
      <c r="K55" s="5"/>
    </row>
    <row r="56" spans="1:12" s="3" customFormat="1" ht="34.950000000000003" customHeight="1" x14ac:dyDescent="0.3">
      <c r="A56" s="22" t="str">
        <f>"00143299"</f>
        <v>00143299</v>
      </c>
      <c r="B56" s="22" t="s">
        <v>3</v>
      </c>
      <c r="C56" s="22" t="s">
        <v>4</v>
      </c>
      <c r="D56" s="22" t="s">
        <v>2</v>
      </c>
      <c r="E56" s="22" t="s">
        <v>92</v>
      </c>
      <c r="F56" s="22" t="s">
        <v>93</v>
      </c>
      <c r="G56" s="23" t="s">
        <v>132</v>
      </c>
      <c r="H56" s="24">
        <v>0.44444444444444442</v>
      </c>
      <c r="I56" s="23" t="s">
        <v>139</v>
      </c>
      <c r="J56" s="23"/>
      <c r="K56" s="23" t="s">
        <v>131</v>
      </c>
      <c r="L56" s="12"/>
    </row>
    <row r="57" spans="1:12" s="3" customFormat="1" ht="34.950000000000003" customHeight="1" x14ac:dyDescent="0.3">
      <c r="A57" s="22" t="str">
        <f>"00115913"</f>
        <v>00115913</v>
      </c>
      <c r="B57" s="22" t="s">
        <v>5</v>
      </c>
      <c r="C57" s="22" t="s">
        <v>6</v>
      </c>
      <c r="D57" s="22" t="s">
        <v>2</v>
      </c>
      <c r="E57" s="22" t="s">
        <v>92</v>
      </c>
      <c r="F57" s="22" t="s">
        <v>93</v>
      </c>
      <c r="G57" s="23" t="s">
        <v>132</v>
      </c>
      <c r="H57" s="24">
        <v>0.44444444444444442</v>
      </c>
      <c r="I57" s="23" t="s">
        <v>139</v>
      </c>
      <c r="J57" s="23"/>
      <c r="K57" s="23" t="s">
        <v>131</v>
      </c>
      <c r="L57" s="12"/>
    </row>
    <row r="58" spans="1:12" s="3" customFormat="1" ht="34.950000000000003" customHeight="1" x14ac:dyDescent="0.3">
      <c r="A58" s="22" t="str">
        <f>"00115917"</f>
        <v>00115917</v>
      </c>
      <c r="B58" s="22" t="s">
        <v>7</v>
      </c>
      <c r="C58" s="22" t="s">
        <v>8</v>
      </c>
      <c r="D58" s="22" t="s">
        <v>2</v>
      </c>
      <c r="E58" s="22" t="s">
        <v>92</v>
      </c>
      <c r="F58" s="22" t="s">
        <v>93</v>
      </c>
      <c r="G58" s="23" t="s">
        <v>132</v>
      </c>
      <c r="H58" s="24">
        <v>0.44444444444444442</v>
      </c>
      <c r="I58" s="23" t="s">
        <v>139</v>
      </c>
      <c r="J58" s="23"/>
      <c r="K58" s="23" t="s">
        <v>131</v>
      </c>
      <c r="L58" s="12"/>
    </row>
    <row r="59" spans="1:12" s="3" customFormat="1" ht="34.950000000000003" customHeight="1" x14ac:dyDescent="0.3">
      <c r="A59" s="22" t="str">
        <f>"00115920"</f>
        <v>00115920</v>
      </c>
      <c r="B59" s="22" t="s">
        <v>9</v>
      </c>
      <c r="C59" s="22" t="s">
        <v>10</v>
      </c>
      <c r="D59" s="22" t="s">
        <v>2</v>
      </c>
      <c r="E59" s="22" t="s">
        <v>92</v>
      </c>
      <c r="F59" s="22" t="s">
        <v>93</v>
      </c>
      <c r="G59" s="23" t="s">
        <v>132</v>
      </c>
      <c r="H59" s="24">
        <v>0.44444444444444442</v>
      </c>
      <c r="I59" s="23" t="s">
        <v>139</v>
      </c>
      <c r="J59" s="23"/>
      <c r="K59" s="23" t="s">
        <v>131</v>
      </c>
      <c r="L59" s="12"/>
    </row>
    <row r="60" spans="1:12" s="3" customFormat="1" ht="34.950000000000003" customHeight="1" x14ac:dyDescent="0.3">
      <c r="A60" s="22" t="str">
        <f>"00116214"</f>
        <v>00116214</v>
      </c>
      <c r="B60" s="22" t="s">
        <v>13</v>
      </c>
      <c r="C60" s="22" t="s">
        <v>14</v>
      </c>
      <c r="D60" s="22" t="s">
        <v>15</v>
      </c>
      <c r="E60" s="22" t="s">
        <v>92</v>
      </c>
      <c r="F60" s="22" t="s">
        <v>93</v>
      </c>
      <c r="G60" s="23" t="s">
        <v>132</v>
      </c>
      <c r="H60" s="24">
        <v>0.45833333333333331</v>
      </c>
      <c r="I60" s="23" t="s">
        <v>139</v>
      </c>
      <c r="J60" s="23"/>
      <c r="K60" s="23" t="s">
        <v>131</v>
      </c>
      <c r="L60" s="12"/>
    </row>
    <row r="61" spans="1:12" s="3" customFormat="1" ht="34.950000000000003" customHeight="1" x14ac:dyDescent="0.3">
      <c r="A61" s="22" t="str">
        <f>"00116217"</f>
        <v>00116217</v>
      </c>
      <c r="B61" s="22" t="s">
        <v>16</v>
      </c>
      <c r="C61" s="22" t="s">
        <v>17</v>
      </c>
      <c r="D61" s="22" t="s">
        <v>15</v>
      </c>
      <c r="E61" s="22" t="s">
        <v>92</v>
      </c>
      <c r="F61" s="22" t="s">
        <v>93</v>
      </c>
      <c r="G61" s="23" t="s">
        <v>132</v>
      </c>
      <c r="H61" s="24">
        <v>0.45833333333333331</v>
      </c>
      <c r="I61" s="23" t="s">
        <v>139</v>
      </c>
      <c r="J61" s="23"/>
      <c r="K61" s="23" t="s">
        <v>131</v>
      </c>
      <c r="L61" s="12"/>
    </row>
    <row r="62" spans="1:12" s="3" customFormat="1" ht="34.950000000000003" customHeight="1" x14ac:dyDescent="0.3">
      <c r="A62" s="22" t="str">
        <f>"00109659"</f>
        <v>00109659</v>
      </c>
      <c r="B62" s="22" t="s">
        <v>49</v>
      </c>
      <c r="C62" s="22" t="s">
        <v>50</v>
      </c>
      <c r="D62" s="22" t="s">
        <v>20</v>
      </c>
      <c r="E62" s="22" t="s">
        <v>92</v>
      </c>
      <c r="F62" s="22" t="s">
        <v>93</v>
      </c>
      <c r="G62" s="23" t="s">
        <v>132</v>
      </c>
      <c r="H62" s="24">
        <v>0.47222222222222227</v>
      </c>
      <c r="I62" s="23" t="s">
        <v>139</v>
      </c>
      <c r="J62" s="23"/>
      <c r="K62" s="23" t="s">
        <v>131</v>
      </c>
      <c r="L62" s="12"/>
    </row>
    <row r="63" spans="1:12" s="3" customFormat="1" ht="34.950000000000003" customHeight="1" x14ac:dyDescent="0.3">
      <c r="A63" s="22" t="str">
        <f>"00109679"</f>
        <v>00109679</v>
      </c>
      <c r="B63" s="22" t="s">
        <v>31</v>
      </c>
      <c r="C63" s="22" t="s">
        <v>32</v>
      </c>
      <c r="D63" s="22" t="s">
        <v>20</v>
      </c>
      <c r="E63" s="22" t="s">
        <v>92</v>
      </c>
      <c r="F63" s="22" t="s">
        <v>93</v>
      </c>
      <c r="G63" s="23" t="s">
        <v>132</v>
      </c>
      <c r="H63" s="24">
        <v>0.47222222222222227</v>
      </c>
      <c r="I63" s="23" t="s">
        <v>139</v>
      </c>
      <c r="J63" s="23"/>
      <c r="K63" s="23" t="s">
        <v>131</v>
      </c>
      <c r="L63" s="12"/>
    </row>
    <row r="64" spans="1:12" s="3" customFormat="1" ht="34.950000000000003" customHeight="1" x14ac:dyDescent="0.3">
      <c r="A64" s="22" t="str">
        <f>"00116780"</f>
        <v>00116780</v>
      </c>
      <c r="B64" s="22" t="s">
        <v>61</v>
      </c>
      <c r="C64" s="22" t="s">
        <v>62</v>
      </c>
      <c r="D64" s="22" t="s">
        <v>20</v>
      </c>
      <c r="E64" s="22" t="s">
        <v>92</v>
      </c>
      <c r="F64" s="22" t="s">
        <v>93</v>
      </c>
      <c r="G64" s="23" t="s">
        <v>132</v>
      </c>
      <c r="H64" s="24">
        <v>0.47222222222222227</v>
      </c>
      <c r="I64" s="23" t="s">
        <v>139</v>
      </c>
      <c r="J64" s="23"/>
      <c r="K64" s="23" t="s">
        <v>131</v>
      </c>
      <c r="L64" s="12"/>
    </row>
    <row r="65" spans="1:12" s="3" customFormat="1" ht="34.950000000000003" customHeight="1" x14ac:dyDescent="0.3">
      <c r="A65" s="22" t="str">
        <f>"00116781"</f>
        <v>00116781</v>
      </c>
      <c r="B65" s="22" t="s">
        <v>45</v>
      </c>
      <c r="C65" s="22" t="s">
        <v>46</v>
      </c>
      <c r="D65" s="22" t="s">
        <v>20</v>
      </c>
      <c r="E65" s="22" t="s">
        <v>92</v>
      </c>
      <c r="F65" s="22" t="s">
        <v>93</v>
      </c>
      <c r="G65" s="23" t="s">
        <v>132</v>
      </c>
      <c r="H65" s="24">
        <v>0.47222222222222227</v>
      </c>
      <c r="I65" s="23" t="s">
        <v>139</v>
      </c>
      <c r="J65" s="23"/>
      <c r="K65" s="23" t="s">
        <v>131</v>
      </c>
      <c r="L65" s="12"/>
    </row>
  </sheetData>
  <sortState ref="A2:K75">
    <sortCondition ref="G1"/>
  </sortState>
  <pageMargins left="0.7" right="0.7" top="0.75" bottom="0.75" header="0.3" footer="0.3"/>
  <pageSetup paperSize="5" scale="97" fitToHeight="0" orientation="landscape" r:id="rId1"/>
  <rowBreaks count="5" manualBreakCount="5">
    <brk id="2" max="16383" man="1"/>
    <brk id="18" max="16383" man="1"/>
    <brk id="25" max="16383" man="1"/>
    <brk id="44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XFD1"/>
    </sheetView>
  </sheetViews>
  <sheetFormatPr defaultRowHeight="14.4" x14ac:dyDescent="0.3"/>
  <sheetData>
    <row r="1" spans="1:12" x14ac:dyDescent="0.3">
      <c r="A1" s="9" t="str">
        <f>"00116776"</f>
        <v>00116776</v>
      </c>
      <c r="B1" s="9" t="s">
        <v>18</v>
      </c>
      <c r="C1" s="9" t="s">
        <v>19</v>
      </c>
      <c r="D1" s="9" t="s">
        <v>20</v>
      </c>
      <c r="E1" s="9" t="s">
        <v>69</v>
      </c>
      <c r="F1" s="9" t="s">
        <v>70</v>
      </c>
      <c r="G1" s="10" t="s">
        <v>133</v>
      </c>
      <c r="H1" s="11">
        <v>0.41666666666666669</v>
      </c>
      <c r="I1" s="10" t="s">
        <v>134</v>
      </c>
      <c r="J1" s="10"/>
      <c r="K1" s="10" t="s">
        <v>131</v>
      </c>
      <c r="L1" s="12"/>
    </row>
    <row r="2" spans="1:12" x14ac:dyDescent="0.3">
      <c r="A2" s="9" t="str">
        <f>"00116784"</f>
        <v>00116784</v>
      </c>
      <c r="B2" s="9" t="s">
        <v>43</v>
      </c>
      <c r="C2" s="9" t="s">
        <v>44</v>
      </c>
      <c r="D2" s="9" t="s">
        <v>20</v>
      </c>
      <c r="E2" s="9" t="s">
        <v>69</v>
      </c>
      <c r="F2" s="9" t="s">
        <v>70</v>
      </c>
      <c r="G2" s="10" t="s">
        <v>133</v>
      </c>
      <c r="H2" s="11">
        <v>0.41666666666666669</v>
      </c>
      <c r="I2" s="10" t="s">
        <v>134</v>
      </c>
      <c r="J2" s="10"/>
      <c r="K2" s="10" t="s">
        <v>131</v>
      </c>
      <c r="L2" s="12"/>
    </row>
    <row r="3" spans="1:12" x14ac:dyDescent="0.3">
      <c r="A3" s="9" t="str">
        <f>"00109563"</f>
        <v>00109563</v>
      </c>
      <c r="B3" s="9" t="s">
        <v>55</v>
      </c>
      <c r="C3" s="9" t="s">
        <v>56</v>
      </c>
      <c r="D3" s="9" t="s">
        <v>20</v>
      </c>
      <c r="E3" s="9" t="s">
        <v>69</v>
      </c>
      <c r="F3" s="9" t="s">
        <v>70</v>
      </c>
      <c r="G3" s="10" t="s">
        <v>133</v>
      </c>
      <c r="H3" s="11">
        <v>0.41666666666666669</v>
      </c>
      <c r="I3" s="10" t="s">
        <v>134</v>
      </c>
      <c r="J3" s="10"/>
      <c r="K3" s="10" t="s">
        <v>131</v>
      </c>
      <c r="L3" s="12"/>
    </row>
    <row r="4" spans="1:12" x14ac:dyDescent="0.3">
      <c r="A4" s="4"/>
      <c r="B4" s="4"/>
      <c r="C4" s="4"/>
      <c r="D4" s="4"/>
      <c r="E4" s="4"/>
      <c r="F4" s="4"/>
      <c r="G4" s="5"/>
      <c r="H4" s="6"/>
      <c r="I4" s="5"/>
      <c r="J4" s="5"/>
      <c r="K4" s="5"/>
      <c r="L4" s="4"/>
    </row>
    <row r="5" spans="1:12" x14ac:dyDescent="0.3">
      <c r="A5" s="9" t="str">
        <f>"00123030"</f>
        <v>00123030</v>
      </c>
      <c r="B5" s="9" t="s">
        <v>63</v>
      </c>
      <c r="C5" s="9" t="s">
        <v>64</v>
      </c>
      <c r="D5" s="9" t="s">
        <v>2</v>
      </c>
      <c r="E5" s="9" t="s">
        <v>86</v>
      </c>
      <c r="F5" s="9" t="s">
        <v>87</v>
      </c>
      <c r="G5" s="10" t="s">
        <v>133</v>
      </c>
      <c r="H5" s="11">
        <v>0.43055555555555558</v>
      </c>
      <c r="I5" s="10" t="s">
        <v>134</v>
      </c>
      <c r="J5" s="10"/>
      <c r="K5" s="10" t="s">
        <v>131</v>
      </c>
      <c r="L5" s="12"/>
    </row>
    <row r="6" spans="1:12" x14ac:dyDescent="0.3">
      <c r="A6" s="9" t="str">
        <f>"00121837"</f>
        <v>00121837</v>
      </c>
      <c r="B6" s="9" t="s">
        <v>88</v>
      </c>
      <c r="C6" s="9" t="s">
        <v>89</v>
      </c>
      <c r="D6" s="9" t="s">
        <v>2</v>
      </c>
      <c r="E6" s="9" t="s">
        <v>86</v>
      </c>
      <c r="F6" s="9" t="s">
        <v>87</v>
      </c>
      <c r="G6" s="10" t="s">
        <v>133</v>
      </c>
      <c r="H6" s="11">
        <v>0.43055555555555558</v>
      </c>
      <c r="I6" s="10" t="s">
        <v>134</v>
      </c>
      <c r="J6" s="10"/>
      <c r="K6" s="10" t="s">
        <v>131</v>
      </c>
      <c r="L6" s="12"/>
    </row>
    <row r="7" spans="1:12" x14ac:dyDescent="0.3">
      <c r="A7" s="9" t="str">
        <f>"00124804"</f>
        <v>00124804</v>
      </c>
      <c r="B7" s="9" t="s">
        <v>67</v>
      </c>
      <c r="C7" s="9" t="s">
        <v>68</v>
      </c>
      <c r="D7" s="9" t="s">
        <v>2</v>
      </c>
      <c r="E7" s="9" t="s">
        <v>86</v>
      </c>
      <c r="F7" s="9" t="s">
        <v>87</v>
      </c>
      <c r="G7" s="10" t="s">
        <v>133</v>
      </c>
      <c r="H7" s="11">
        <v>0.43055555555555558</v>
      </c>
      <c r="I7" s="10" t="s">
        <v>134</v>
      </c>
      <c r="J7" s="10"/>
      <c r="K7" s="10" t="s">
        <v>131</v>
      </c>
      <c r="L7" s="12"/>
    </row>
    <row r="8" spans="1:12" x14ac:dyDescent="0.3">
      <c r="A8" s="9" t="str">
        <f>"00116777"</f>
        <v>00116777</v>
      </c>
      <c r="B8" s="9" t="s">
        <v>33</v>
      </c>
      <c r="C8" s="9" t="s">
        <v>34</v>
      </c>
      <c r="D8" s="9" t="s">
        <v>20</v>
      </c>
      <c r="E8" s="9" t="s">
        <v>86</v>
      </c>
      <c r="F8" s="9" t="s">
        <v>87</v>
      </c>
      <c r="G8" s="10" t="s">
        <v>133</v>
      </c>
      <c r="H8" s="11">
        <v>0.44444444444444442</v>
      </c>
      <c r="I8" s="10" t="s">
        <v>134</v>
      </c>
      <c r="J8" s="10"/>
      <c r="K8" s="10" t="s">
        <v>131</v>
      </c>
      <c r="L8" s="12"/>
    </row>
    <row r="9" spans="1:12" x14ac:dyDescent="0.3">
      <c r="A9" s="9" t="str">
        <f>"00116773"</f>
        <v>00116773</v>
      </c>
      <c r="B9" s="9" t="s">
        <v>35</v>
      </c>
      <c r="C9" s="9" t="s">
        <v>36</v>
      </c>
      <c r="D9" s="9" t="s">
        <v>20</v>
      </c>
      <c r="E9" s="9" t="s">
        <v>86</v>
      </c>
      <c r="F9" s="9" t="s">
        <v>87</v>
      </c>
      <c r="G9" s="10" t="s">
        <v>133</v>
      </c>
      <c r="H9" s="11">
        <v>0.44444444444444442</v>
      </c>
      <c r="I9" s="10" t="s">
        <v>134</v>
      </c>
      <c r="J9" s="10"/>
      <c r="K9" s="10" t="s">
        <v>131</v>
      </c>
      <c r="L9" s="12"/>
    </row>
    <row r="10" spans="1:12" x14ac:dyDescent="0.3">
      <c r="A10" s="9" t="str">
        <f>"00116772"</f>
        <v>00116772</v>
      </c>
      <c r="B10" s="9" t="s">
        <v>37</v>
      </c>
      <c r="C10" s="9" t="s">
        <v>38</v>
      </c>
      <c r="D10" s="9" t="s">
        <v>20</v>
      </c>
      <c r="E10" s="9" t="s">
        <v>86</v>
      </c>
      <c r="F10" s="9" t="s">
        <v>87</v>
      </c>
      <c r="G10" s="10" t="s">
        <v>133</v>
      </c>
      <c r="H10" s="11">
        <v>0.44444444444444442</v>
      </c>
      <c r="I10" s="10" t="s">
        <v>134</v>
      </c>
      <c r="J10" s="10"/>
      <c r="K10" s="10" t="s">
        <v>131</v>
      </c>
      <c r="L10" s="12"/>
    </row>
    <row r="11" spans="1:12" x14ac:dyDescent="0.3">
      <c r="A11" s="4"/>
      <c r="B11" s="4"/>
      <c r="C11" s="4"/>
      <c r="D11" s="4"/>
      <c r="E11" s="4"/>
      <c r="F11" s="4"/>
      <c r="G11" s="5"/>
      <c r="H11" s="6"/>
      <c r="I11" s="5"/>
      <c r="J11" s="5"/>
      <c r="K11" s="5"/>
      <c r="L11" s="4"/>
    </row>
    <row r="12" spans="1:12" x14ac:dyDescent="0.3">
      <c r="A12" s="9" t="str">
        <f>"00117147"</f>
        <v>00117147</v>
      </c>
      <c r="B12" s="9" t="s">
        <v>21</v>
      </c>
      <c r="C12" s="9" t="s">
        <v>60</v>
      </c>
      <c r="D12" s="9" t="s">
        <v>20</v>
      </c>
      <c r="E12" s="9" t="s">
        <v>90</v>
      </c>
      <c r="F12" s="9" t="s">
        <v>91</v>
      </c>
      <c r="G12" s="10" t="s">
        <v>133</v>
      </c>
      <c r="H12" s="11">
        <v>0.45833333333333331</v>
      </c>
      <c r="I12" s="10" t="s">
        <v>134</v>
      </c>
      <c r="J12" s="10"/>
      <c r="K12" s="10" t="s">
        <v>131</v>
      </c>
      <c r="L12" s="12"/>
    </row>
    <row r="13" spans="1:12" x14ac:dyDescent="0.3">
      <c r="A13" s="9" t="str">
        <f>"00109676"</f>
        <v>00109676</v>
      </c>
      <c r="B13" s="9" t="s">
        <v>29</v>
      </c>
      <c r="C13" s="9" t="s">
        <v>30</v>
      </c>
      <c r="D13" s="9" t="s">
        <v>20</v>
      </c>
      <c r="E13" s="9" t="s">
        <v>90</v>
      </c>
      <c r="F13" s="9" t="s">
        <v>91</v>
      </c>
      <c r="G13" s="10" t="s">
        <v>133</v>
      </c>
      <c r="H13" s="11">
        <v>0.45833333333333331</v>
      </c>
      <c r="I13" s="10" t="s">
        <v>134</v>
      </c>
      <c r="J13" s="10"/>
      <c r="K13" s="10" t="s">
        <v>131</v>
      </c>
      <c r="L13" s="12"/>
    </row>
    <row r="14" spans="1:12" x14ac:dyDescent="0.3">
      <c r="A14" s="9" t="str">
        <f>"00109549"</f>
        <v>00109549</v>
      </c>
      <c r="B14" s="9" t="s">
        <v>51</v>
      </c>
      <c r="C14" s="9" t="s">
        <v>52</v>
      </c>
      <c r="D14" s="9" t="s">
        <v>20</v>
      </c>
      <c r="E14" s="9" t="s">
        <v>90</v>
      </c>
      <c r="F14" s="9" t="s">
        <v>91</v>
      </c>
      <c r="G14" s="10" t="s">
        <v>133</v>
      </c>
      <c r="H14" s="11">
        <v>0.45833333333333331</v>
      </c>
      <c r="I14" s="10" t="s">
        <v>134</v>
      </c>
      <c r="J14" s="10"/>
      <c r="K14" s="10" t="s">
        <v>131</v>
      </c>
      <c r="L14" s="12"/>
    </row>
    <row r="15" spans="1:12" x14ac:dyDescent="0.3">
      <c r="A15" s="9" t="str">
        <f>"00116785"</f>
        <v>00116785</v>
      </c>
      <c r="B15" s="9" t="s">
        <v>53</v>
      </c>
      <c r="C15" s="9" t="s">
        <v>54</v>
      </c>
      <c r="D15" s="9" t="s">
        <v>20</v>
      </c>
      <c r="E15" s="9" t="s">
        <v>90</v>
      </c>
      <c r="F15" s="9" t="s">
        <v>91</v>
      </c>
      <c r="G15" s="10" t="s">
        <v>133</v>
      </c>
      <c r="H15" s="11">
        <v>0.45833333333333331</v>
      </c>
      <c r="I15" s="10" t="s">
        <v>134</v>
      </c>
      <c r="J15" s="10"/>
      <c r="K15" s="10" t="s">
        <v>131</v>
      </c>
      <c r="L15" s="12"/>
    </row>
    <row r="16" spans="1:12" x14ac:dyDescent="0.3">
      <c r="A16" s="4"/>
      <c r="B16" s="4"/>
      <c r="C16" s="4"/>
      <c r="D16" s="4"/>
      <c r="E16" s="4"/>
      <c r="F16" s="4"/>
      <c r="G16" s="5"/>
      <c r="H16" s="6"/>
      <c r="I16" s="5"/>
      <c r="J16" s="5"/>
      <c r="K16" s="5"/>
      <c r="L16" s="4"/>
    </row>
    <row r="17" spans="1:12" x14ac:dyDescent="0.3">
      <c r="A17" s="13" t="str">
        <f>"00151284"</f>
        <v>00151284</v>
      </c>
      <c r="B17" s="13" t="s">
        <v>71</v>
      </c>
      <c r="C17" s="13" t="s">
        <v>72</v>
      </c>
      <c r="D17" s="13" t="s">
        <v>73</v>
      </c>
      <c r="E17" s="13" t="s">
        <v>74</v>
      </c>
      <c r="F17" s="13" t="s">
        <v>75</v>
      </c>
      <c r="G17" s="14" t="s">
        <v>135</v>
      </c>
      <c r="H17" s="15">
        <v>0.41666666666666669</v>
      </c>
      <c r="I17" s="14" t="s">
        <v>136</v>
      </c>
      <c r="J17" s="14"/>
      <c r="K17" s="14" t="s">
        <v>137</v>
      </c>
      <c r="L17" s="12"/>
    </row>
    <row r="18" spans="1:12" x14ac:dyDescent="0.3">
      <c r="A18" s="13" t="str">
        <f>"00151293"</f>
        <v>00151293</v>
      </c>
      <c r="B18" s="13" t="s">
        <v>76</v>
      </c>
      <c r="C18" s="13" t="s">
        <v>77</v>
      </c>
      <c r="D18" s="13" t="s">
        <v>73</v>
      </c>
      <c r="E18" s="13" t="s">
        <v>74</v>
      </c>
      <c r="F18" s="13" t="s">
        <v>75</v>
      </c>
      <c r="G18" s="14" t="s">
        <v>135</v>
      </c>
      <c r="H18" s="15">
        <v>0.42708333333333331</v>
      </c>
      <c r="I18" s="14" t="s">
        <v>136</v>
      </c>
      <c r="J18" s="14"/>
      <c r="K18" s="14" t="s">
        <v>137</v>
      </c>
      <c r="L18" s="12"/>
    </row>
    <row r="19" spans="1:12" x14ac:dyDescent="0.3">
      <c r="A19" s="13" t="str">
        <f>"00151291"</f>
        <v>00151291</v>
      </c>
      <c r="B19" s="13" t="s">
        <v>78</v>
      </c>
      <c r="C19" s="13" t="s">
        <v>79</v>
      </c>
      <c r="D19" s="13" t="s">
        <v>73</v>
      </c>
      <c r="E19" s="13" t="s">
        <v>74</v>
      </c>
      <c r="F19" s="13" t="s">
        <v>75</v>
      </c>
      <c r="G19" s="14" t="s">
        <v>135</v>
      </c>
      <c r="H19" s="15">
        <v>0.4375</v>
      </c>
      <c r="I19" s="14" t="s">
        <v>136</v>
      </c>
      <c r="J19" s="14"/>
      <c r="K19" s="14" t="s">
        <v>137</v>
      </c>
      <c r="L19" s="12"/>
    </row>
    <row r="20" spans="1:12" x14ac:dyDescent="0.3">
      <c r="A20" s="13" t="str">
        <f>"00151136"</f>
        <v>00151136</v>
      </c>
      <c r="B20" s="13" t="s">
        <v>80</v>
      </c>
      <c r="C20" s="13" t="s">
        <v>81</v>
      </c>
      <c r="D20" s="13" t="s">
        <v>59</v>
      </c>
      <c r="E20" s="13" t="s">
        <v>74</v>
      </c>
      <c r="F20" s="13" t="s">
        <v>75</v>
      </c>
      <c r="G20" s="14" t="s">
        <v>135</v>
      </c>
      <c r="H20" s="15">
        <v>0.44791666666666702</v>
      </c>
      <c r="I20" s="14" t="s">
        <v>136</v>
      </c>
      <c r="J20" s="14"/>
      <c r="K20" s="14" t="s">
        <v>137</v>
      </c>
      <c r="L20" s="12"/>
    </row>
    <row r="21" spans="1:12" x14ac:dyDescent="0.3">
      <c r="A21" s="13" t="str">
        <f>"00109371"</f>
        <v>00109371</v>
      </c>
      <c r="B21" s="13" t="s">
        <v>47</v>
      </c>
      <c r="C21" s="13" t="s">
        <v>48</v>
      </c>
      <c r="D21" s="13" t="s">
        <v>20</v>
      </c>
      <c r="E21" s="13" t="s">
        <v>74</v>
      </c>
      <c r="F21" s="13" t="s">
        <v>75</v>
      </c>
      <c r="G21" s="14" t="s">
        <v>135</v>
      </c>
      <c r="H21" s="15">
        <v>0.45833333333333298</v>
      </c>
      <c r="I21" s="14" t="s">
        <v>136</v>
      </c>
      <c r="J21" s="14"/>
      <c r="K21" s="14" t="s">
        <v>137</v>
      </c>
      <c r="L21" s="12"/>
    </row>
    <row r="22" spans="1:12" x14ac:dyDescent="0.3">
      <c r="A22" s="13" t="str">
        <f>"00109563"</f>
        <v>00109563</v>
      </c>
      <c r="B22" s="13" t="s">
        <v>55</v>
      </c>
      <c r="C22" s="13" t="s">
        <v>56</v>
      </c>
      <c r="D22" s="13" t="s">
        <v>20</v>
      </c>
      <c r="E22" s="13" t="s">
        <v>74</v>
      </c>
      <c r="F22" s="13" t="s">
        <v>75</v>
      </c>
      <c r="G22" s="14" t="s">
        <v>135</v>
      </c>
      <c r="H22" s="15">
        <v>0.46875</v>
      </c>
      <c r="I22" s="14" t="s">
        <v>136</v>
      </c>
      <c r="J22" s="14"/>
      <c r="K22" s="14" t="s">
        <v>137</v>
      </c>
      <c r="L22" s="12"/>
    </row>
    <row r="23" spans="1:12" x14ac:dyDescent="0.3">
      <c r="A23" s="4"/>
      <c r="B23" s="4"/>
      <c r="C23" s="4"/>
      <c r="D23" s="4"/>
      <c r="E23" s="4"/>
      <c r="F23" s="4"/>
      <c r="G23" s="5"/>
      <c r="H23" s="6"/>
      <c r="I23" s="5"/>
      <c r="J23" s="5"/>
      <c r="K23" s="5"/>
      <c r="L23" s="4"/>
    </row>
    <row r="24" spans="1:12" x14ac:dyDescent="0.3">
      <c r="A24" s="16" t="str">
        <f>"00121084"</f>
        <v>00121084</v>
      </c>
      <c r="B24" s="16" t="s">
        <v>0</v>
      </c>
      <c r="C24" s="16" t="s">
        <v>1</v>
      </c>
      <c r="D24" s="16" t="s">
        <v>2</v>
      </c>
      <c r="E24" s="16" t="s">
        <v>94</v>
      </c>
      <c r="F24" s="16" t="s">
        <v>95</v>
      </c>
      <c r="G24" s="17" t="s">
        <v>120</v>
      </c>
      <c r="H24" s="17" t="s">
        <v>121</v>
      </c>
      <c r="I24" s="17" t="s">
        <v>127</v>
      </c>
      <c r="J24" s="17" t="s">
        <v>128</v>
      </c>
      <c r="K24" s="17" t="s">
        <v>126</v>
      </c>
      <c r="L24" s="12"/>
    </row>
    <row r="25" spans="1:12" x14ac:dyDescent="0.3">
      <c r="A25" s="16" t="str">
        <f>"00116214"</f>
        <v>00116214</v>
      </c>
      <c r="B25" s="16" t="s">
        <v>13</v>
      </c>
      <c r="C25" s="16" t="s">
        <v>14</v>
      </c>
      <c r="D25" s="16" t="s">
        <v>15</v>
      </c>
      <c r="E25" s="16" t="s">
        <v>94</v>
      </c>
      <c r="F25" s="16" t="s">
        <v>95</v>
      </c>
      <c r="G25" s="17" t="s">
        <v>120</v>
      </c>
      <c r="H25" s="17" t="s">
        <v>121</v>
      </c>
      <c r="I25" s="17" t="s">
        <v>127</v>
      </c>
      <c r="J25" s="17" t="s">
        <v>128</v>
      </c>
      <c r="K25" s="17" t="s">
        <v>126</v>
      </c>
      <c r="L25" s="12"/>
    </row>
    <row r="26" spans="1:12" x14ac:dyDescent="0.3">
      <c r="A26" s="16" t="str">
        <f>"00116785"</f>
        <v>00116785</v>
      </c>
      <c r="B26" s="16" t="s">
        <v>53</v>
      </c>
      <c r="C26" s="16" t="s">
        <v>54</v>
      </c>
      <c r="D26" s="16" t="s">
        <v>20</v>
      </c>
      <c r="E26" s="16" t="s">
        <v>94</v>
      </c>
      <c r="F26" s="16" t="s">
        <v>95</v>
      </c>
      <c r="G26" s="17" t="s">
        <v>120</v>
      </c>
      <c r="H26" s="17" t="s">
        <v>121</v>
      </c>
      <c r="I26" s="17" t="s">
        <v>127</v>
      </c>
      <c r="J26" s="17" t="s">
        <v>128</v>
      </c>
      <c r="K26" s="17" t="s">
        <v>126</v>
      </c>
      <c r="L26" s="12"/>
    </row>
    <row r="27" spans="1:12" x14ac:dyDescent="0.3">
      <c r="A27" s="4"/>
      <c r="B27" s="4"/>
      <c r="C27" s="4"/>
      <c r="D27" s="4"/>
      <c r="E27" s="4"/>
      <c r="F27" s="4"/>
      <c r="G27" s="5"/>
      <c r="H27" s="5"/>
      <c r="I27" s="5"/>
      <c r="J27" s="5"/>
      <c r="K27" s="5"/>
      <c r="L27" s="4"/>
    </row>
    <row r="28" spans="1:12" x14ac:dyDescent="0.3">
      <c r="A28" s="16" t="str">
        <f>"00145023"</f>
        <v>00145023</v>
      </c>
      <c r="B28" s="16" t="s">
        <v>96</v>
      </c>
      <c r="C28" s="16" t="s">
        <v>97</v>
      </c>
      <c r="D28" s="16" t="s">
        <v>98</v>
      </c>
      <c r="E28" s="16" t="s">
        <v>99</v>
      </c>
      <c r="F28" s="16" t="s">
        <v>100</v>
      </c>
      <c r="G28" s="17" t="s">
        <v>120</v>
      </c>
      <c r="H28" s="17" t="s">
        <v>121</v>
      </c>
      <c r="I28" s="17" t="s">
        <v>127</v>
      </c>
      <c r="J28" s="17" t="s">
        <v>128</v>
      </c>
      <c r="K28" s="17" t="s">
        <v>126</v>
      </c>
      <c r="L28" s="12"/>
    </row>
    <row r="29" spans="1:12" x14ac:dyDescent="0.3">
      <c r="A29" s="16" t="str">
        <f>"00117021"</f>
        <v>00117021</v>
      </c>
      <c r="B29" s="16" t="s">
        <v>101</v>
      </c>
      <c r="C29" s="16" t="s">
        <v>102</v>
      </c>
      <c r="D29" s="16" t="s">
        <v>103</v>
      </c>
      <c r="E29" s="16" t="s">
        <v>99</v>
      </c>
      <c r="F29" s="16" t="s">
        <v>100</v>
      </c>
      <c r="G29" s="17" t="s">
        <v>120</v>
      </c>
      <c r="H29" s="17" t="s">
        <v>121</v>
      </c>
      <c r="I29" s="17" t="s">
        <v>127</v>
      </c>
      <c r="J29" s="17" t="s">
        <v>128</v>
      </c>
      <c r="K29" s="17" t="s">
        <v>126</v>
      </c>
      <c r="L29" s="12"/>
    </row>
    <row r="30" spans="1:12" x14ac:dyDescent="0.3">
      <c r="A30" s="16" t="str">
        <f>"00151887"</f>
        <v>00151887</v>
      </c>
      <c r="B30" s="16" t="s">
        <v>104</v>
      </c>
      <c r="C30" s="16" t="s">
        <v>105</v>
      </c>
      <c r="D30" s="16" t="s">
        <v>103</v>
      </c>
      <c r="E30" s="16" t="s">
        <v>99</v>
      </c>
      <c r="F30" s="16" t="s">
        <v>100</v>
      </c>
      <c r="G30" s="17" t="s">
        <v>120</v>
      </c>
      <c r="H30" s="17" t="s">
        <v>121</v>
      </c>
      <c r="I30" s="17" t="s">
        <v>127</v>
      </c>
      <c r="J30" s="17" t="s">
        <v>128</v>
      </c>
      <c r="K30" s="17" t="s">
        <v>126</v>
      </c>
      <c r="L30" s="12"/>
    </row>
    <row r="31" spans="1:12" x14ac:dyDescent="0.3">
      <c r="A31" s="4"/>
      <c r="B31" s="4"/>
      <c r="C31" s="4"/>
      <c r="D31" s="4"/>
      <c r="E31" s="4"/>
      <c r="F31" s="4"/>
      <c r="G31" s="5"/>
      <c r="H31" s="5"/>
      <c r="I31" s="5"/>
      <c r="J31" s="5"/>
      <c r="K31" s="5"/>
      <c r="L31" s="4"/>
    </row>
    <row r="32" spans="1:12" x14ac:dyDescent="0.3">
      <c r="A32" s="16" t="str">
        <f>"00115914"</f>
        <v>00115914</v>
      </c>
      <c r="B32" s="16" t="s">
        <v>57</v>
      </c>
      <c r="C32" s="16" t="s">
        <v>58</v>
      </c>
      <c r="D32" s="16" t="s">
        <v>2</v>
      </c>
      <c r="E32" s="16" t="s">
        <v>110</v>
      </c>
      <c r="F32" s="16" t="s">
        <v>111</v>
      </c>
      <c r="G32" s="17" t="s">
        <v>120</v>
      </c>
      <c r="H32" s="17" t="s">
        <v>121</v>
      </c>
      <c r="I32" s="17" t="s">
        <v>127</v>
      </c>
      <c r="J32" s="17" t="s">
        <v>128</v>
      </c>
      <c r="K32" s="17" t="s">
        <v>126</v>
      </c>
      <c r="L32" s="12"/>
    </row>
    <row r="33" spans="1:12" x14ac:dyDescent="0.3">
      <c r="A33" s="16" t="str">
        <f>"00116778"</f>
        <v>00116778</v>
      </c>
      <c r="B33" s="16" t="s">
        <v>27</v>
      </c>
      <c r="C33" s="16" t="s">
        <v>28</v>
      </c>
      <c r="D33" s="16" t="s">
        <v>20</v>
      </c>
      <c r="E33" s="16" t="s">
        <v>110</v>
      </c>
      <c r="F33" s="16" t="s">
        <v>111</v>
      </c>
      <c r="G33" s="17" t="s">
        <v>120</v>
      </c>
      <c r="H33" s="17" t="s">
        <v>121</v>
      </c>
      <c r="I33" s="17" t="s">
        <v>127</v>
      </c>
      <c r="J33" s="17" t="s">
        <v>128</v>
      </c>
      <c r="K33" s="17" t="s">
        <v>126</v>
      </c>
      <c r="L33" s="12"/>
    </row>
    <row r="34" spans="1:12" x14ac:dyDescent="0.3">
      <c r="A34" s="16" t="str">
        <f>"00116784"</f>
        <v>00116784</v>
      </c>
      <c r="B34" s="16" t="s">
        <v>43</v>
      </c>
      <c r="C34" s="16" t="s">
        <v>44</v>
      </c>
      <c r="D34" s="16" t="s">
        <v>20</v>
      </c>
      <c r="E34" s="16" t="s">
        <v>110</v>
      </c>
      <c r="F34" s="16" t="s">
        <v>111</v>
      </c>
      <c r="G34" s="17" t="s">
        <v>120</v>
      </c>
      <c r="H34" s="17" t="s">
        <v>121</v>
      </c>
      <c r="I34" s="17" t="s">
        <v>127</v>
      </c>
      <c r="J34" s="17" t="s">
        <v>128</v>
      </c>
      <c r="K34" s="17" t="s">
        <v>126</v>
      </c>
      <c r="L34" s="12"/>
    </row>
    <row r="35" spans="1:12" x14ac:dyDescent="0.3">
      <c r="A35" s="4"/>
      <c r="B35" s="4"/>
      <c r="C35" s="4"/>
      <c r="D35" s="4"/>
      <c r="E35" s="4"/>
      <c r="F35" s="4"/>
      <c r="G35" s="5"/>
      <c r="H35" s="5"/>
      <c r="I35" s="5"/>
      <c r="J35" s="5"/>
      <c r="K35" s="5"/>
      <c r="L35" s="4"/>
    </row>
    <row r="36" spans="1:12" x14ac:dyDescent="0.3">
      <c r="A36" s="16" t="str">
        <f>"00115906"</f>
        <v>00115906</v>
      </c>
      <c r="B36" s="16" t="s">
        <v>106</v>
      </c>
      <c r="C36" s="16" t="s">
        <v>107</v>
      </c>
      <c r="D36" s="16" t="s">
        <v>2</v>
      </c>
      <c r="E36" s="16" t="s">
        <v>108</v>
      </c>
      <c r="F36" s="16" t="s">
        <v>109</v>
      </c>
      <c r="G36" s="17" t="s">
        <v>122</v>
      </c>
      <c r="H36" s="18">
        <v>0.41666666666666669</v>
      </c>
      <c r="I36" s="17" t="s">
        <v>127</v>
      </c>
      <c r="J36" s="17" t="s">
        <v>128</v>
      </c>
      <c r="K36" s="17" t="s">
        <v>126</v>
      </c>
      <c r="L36" s="12"/>
    </row>
    <row r="37" spans="1:12" x14ac:dyDescent="0.3">
      <c r="A37" s="16" t="str">
        <f>"00115908"</f>
        <v>00115908</v>
      </c>
      <c r="B37" s="16" t="s">
        <v>11</v>
      </c>
      <c r="C37" s="16" t="s">
        <v>12</v>
      </c>
      <c r="D37" s="16" t="s">
        <v>2</v>
      </c>
      <c r="E37" s="16" t="s">
        <v>108</v>
      </c>
      <c r="F37" s="16" t="s">
        <v>109</v>
      </c>
      <c r="G37" s="17" t="s">
        <v>122</v>
      </c>
      <c r="H37" s="18">
        <v>0.41666666666666669</v>
      </c>
      <c r="I37" s="17" t="s">
        <v>127</v>
      </c>
      <c r="J37" s="17" t="s">
        <v>128</v>
      </c>
      <c r="K37" s="17" t="s">
        <v>126</v>
      </c>
      <c r="L37" s="12"/>
    </row>
    <row r="38" spans="1:12" x14ac:dyDescent="0.3">
      <c r="A38" s="16" t="str">
        <f>"00109371"</f>
        <v>00109371</v>
      </c>
      <c r="B38" s="16" t="s">
        <v>47</v>
      </c>
      <c r="C38" s="16" t="s">
        <v>48</v>
      </c>
      <c r="D38" s="16" t="s">
        <v>20</v>
      </c>
      <c r="E38" s="16" t="s">
        <v>108</v>
      </c>
      <c r="F38" s="16" t="s">
        <v>109</v>
      </c>
      <c r="G38" s="17" t="s">
        <v>122</v>
      </c>
      <c r="H38" s="18">
        <v>0.41666666666666669</v>
      </c>
      <c r="I38" s="17" t="s">
        <v>127</v>
      </c>
      <c r="J38" s="17" t="s">
        <v>128</v>
      </c>
      <c r="K38" s="17" t="s">
        <v>126</v>
      </c>
      <c r="L38" s="12"/>
    </row>
    <row r="39" spans="1:12" x14ac:dyDescent="0.3">
      <c r="A39" s="16" t="str">
        <f>"00109556"</f>
        <v>00109556</v>
      </c>
      <c r="B39" s="16" t="s">
        <v>21</v>
      </c>
      <c r="C39" s="16" t="s">
        <v>22</v>
      </c>
      <c r="D39" s="16" t="s">
        <v>20</v>
      </c>
      <c r="E39" s="16" t="s">
        <v>108</v>
      </c>
      <c r="F39" s="16" t="s">
        <v>109</v>
      </c>
      <c r="G39" s="17" t="s">
        <v>122</v>
      </c>
      <c r="H39" s="18">
        <v>0.41666666666666669</v>
      </c>
      <c r="I39" s="17" t="s">
        <v>127</v>
      </c>
      <c r="J39" s="17" t="s">
        <v>128</v>
      </c>
      <c r="K39" s="17" t="s">
        <v>126</v>
      </c>
      <c r="L39" s="12"/>
    </row>
    <row r="40" spans="1:12" x14ac:dyDescent="0.3">
      <c r="A40" s="16" t="str">
        <f>"00109552"</f>
        <v>00109552</v>
      </c>
      <c r="B40" s="16" t="s">
        <v>25</v>
      </c>
      <c r="C40" s="16" t="s">
        <v>26</v>
      </c>
      <c r="D40" s="16" t="s">
        <v>20</v>
      </c>
      <c r="E40" s="16" t="s">
        <v>108</v>
      </c>
      <c r="F40" s="16" t="s">
        <v>109</v>
      </c>
      <c r="G40" s="17" t="s">
        <v>122</v>
      </c>
      <c r="H40" s="18">
        <v>0.41666666666666669</v>
      </c>
      <c r="I40" s="17" t="s">
        <v>127</v>
      </c>
      <c r="J40" s="17" t="s">
        <v>128</v>
      </c>
      <c r="K40" s="17" t="s">
        <v>126</v>
      </c>
      <c r="L40" s="12"/>
    </row>
    <row r="41" spans="1:12" x14ac:dyDescent="0.3">
      <c r="A41" s="16" t="str">
        <f>"00109545"</f>
        <v>00109545</v>
      </c>
      <c r="B41" s="16" t="s">
        <v>39</v>
      </c>
      <c r="C41" s="16" t="s">
        <v>40</v>
      </c>
      <c r="D41" s="16" t="s">
        <v>20</v>
      </c>
      <c r="E41" s="16" t="s">
        <v>108</v>
      </c>
      <c r="F41" s="16" t="s">
        <v>109</v>
      </c>
      <c r="G41" s="17" t="s">
        <v>122</v>
      </c>
      <c r="H41" s="18">
        <v>0.41666666666666669</v>
      </c>
      <c r="I41" s="17" t="s">
        <v>127</v>
      </c>
      <c r="J41" s="17" t="s">
        <v>128</v>
      </c>
      <c r="K41" s="17" t="s">
        <v>126</v>
      </c>
      <c r="L41" s="12"/>
    </row>
    <row r="42" spans="1:12" x14ac:dyDescent="0.3">
      <c r="A42" s="4"/>
      <c r="B42" s="4"/>
      <c r="C42" s="4"/>
      <c r="D42" s="4"/>
      <c r="E42" s="4"/>
      <c r="F42" s="4"/>
      <c r="G42" s="5"/>
      <c r="H42" s="7"/>
      <c r="I42" s="5"/>
      <c r="J42" s="5"/>
      <c r="K42" s="5"/>
      <c r="L42" s="4"/>
    </row>
    <row r="43" spans="1:12" x14ac:dyDescent="0.3">
      <c r="A43" s="19" t="str">
        <f>"00123030"</f>
        <v>00123030</v>
      </c>
      <c r="B43" s="19" t="s">
        <v>63</v>
      </c>
      <c r="C43" s="19" t="s">
        <v>64</v>
      </c>
      <c r="D43" s="19" t="s">
        <v>2</v>
      </c>
      <c r="E43" s="19" t="s">
        <v>65</v>
      </c>
      <c r="F43" s="19" t="s">
        <v>66</v>
      </c>
      <c r="G43" s="20" t="s">
        <v>129</v>
      </c>
      <c r="H43" s="21">
        <v>0.41666666666666669</v>
      </c>
      <c r="I43" s="20" t="s">
        <v>130</v>
      </c>
      <c r="J43" s="20"/>
      <c r="K43" s="20" t="s">
        <v>131</v>
      </c>
      <c r="L43" s="12"/>
    </row>
    <row r="44" spans="1:12" x14ac:dyDescent="0.3">
      <c r="A44" s="19" t="str">
        <f>"00124804"</f>
        <v>00124804</v>
      </c>
      <c r="B44" s="19" t="s">
        <v>67</v>
      </c>
      <c r="C44" s="19" t="s">
        <v>68</v>
      </c>
      <c r="D44" s="19" t="s">
        <v>2</v>
      </c>
      <c r="E44" s="19" t="s">
        <v>65</v>
      </c>
      <c r="F44" s="19" t="s">
        <v>66</v>
      </c>
      <c r="G44" s="20" t="s">
        <v>129</v>
      </c>
      <c r="H44" s="21">
        <v>0.43055555555555558</v>
      </c>
      <c r="I44" s="20" t="s">
        <v>130</v>
      </c>
      <c r="J44" s="20"/>
      <c r="K44" s="20" t="s">
        <v>131</v>
      </c>
      <c r="L44" s="12"/>
    </row>
    <row r="45" spans="1:12" x14ac:dyDescent="0.3">
      <c r="A45" s="4"/>
      <c r="B45" s="4"/>
      <c r="C45" s="4"/>
      <c r="D45" s="4"/>
      <c r="E45" s="4"/>
      <c r="F45" s="4"/>
      <c r="G45" s="5"/>
      <c r="H45" s="6"/>
      <c r="I45" s="5"/>
      <c r="J45" s="5"/>
      <c r="K45" s="5"/>
      <c r="L45" s="4"/>
    </row>
    <row r="46" spans="1:12" x14ac:dyDescent="0.3">
      <c r="A46" s="19" t="str">
        <f>"00116786"</f>
        <v>00116786</v>
      </c>
      <c r="B46" s="19" t="s">
        <v>23</v>
      </c>
      <c r="C46" s="19" t="s">
        <v>24</v>
      </c>
      <c r="D46" s="19" t="s">
        <v>20</v>
      </c>
      <c r="E46" s="19" t="s">
        <v>84</v>
      </c>
      <c r="F46" s="19" t="s">
        <v>85</v>
      </c>
      <c r="G46" s="20" t="s">
        <v>129</v>
      </c>
      <c r="H46" s="21">
        <v>0.44444444444444442</v>
      </c>
      <c r="I46" s="20" t="s">
        <v>130</v>
      </c>
      <c r="J46" s="20"/>
      <c r="K46" s="20" t="s">
        <v>131</v>
      </c>
      <c r="L46" s="12"/>
    </row>
    <row r="47" spans="1:12" x14ac:dyDescent="0.3">
      <c r="A47" s="19" t="str">
        <f>"00141794"</f>
        <v>00141794</v>
      </c>
      <c r="B47" s="19" t="s">
        <v>41</v>
      </c>
      <c r="C47" s="19" t="s">
        <v>42</v>
      </c>
      <c r="D47" s="19" t="s">
        <v>20</v>
      </c>
      <c r="E47" s="19" t="s">
        <v>84</v>
      </c>
      <c r="F47" s="19" t="s">
        <v>85</v>
      </c>
      <c r="G47" s="20" t="s">
        <v>129</v>
      </c>
      <c r="H47" s="21">
        <v>0.45833333333333331</v>
      </c>
      <c r="I47" s="20" t="s">
        <v>130</v>
      </c>
      <c r="J47" s="20"/>
      <c r="K47" s="20" t="s">
        <v>131</v>
      </c>
      <c r="L47" s="12"/>
    </row>
    <row r="48" spans="1:12" x14ac:dyDescent="0.3">
      <c r="A48" s="4"/>
      <c r="B48" s="4"/>
      <c r="C48" s="4"/>
      <c r="D48" s="4"/>
      <c r="E48" s="4"/>
      <c r="F48" s="4"/>
      <c r="G48" s="5"/>
      <c r="H48" s="6"/>
      <c r="I48" s="5"/>
      <c r="J48" s="5"/>
      <c r="K48" s="5"/>
      <c r="L48" s="4"/>
    </row>
    <row r="49" spans="1:12" x14ac:dyDescent="0.3">
      <c r="A49" s="22" t="str">
        <f>"00151284"</f>
        <v>00151284</v>
      </c>
      <c r="B49" s="22" t="s">
        <v>71</v>
      </c>
      <c r="C49" s="22" t="s">
        <v>72</v>
      </c>
      <c r="D49" s="22" t="s">
        <v>73</v>
      </c>
      <c r="E49" s="22" t="s">
        <v>82</v>
      </c>
      <c r="F49" s="22" t="s">
        <v>83</v>
      </c>
      <c r="G49" s="23" t="s">
        <v>132</v>
      </c>
      <c r="H49" s="24">
        <v>0.41666666666666669</v>
      </c>
      <c r="I49" s="23" t="s">
        <v>138</v>
      </c>
      <c r="J49" s="23"/>
      <c r="K49" s="23" t="s">
        <v>140</v>
      </c>
      <c r="L49" s="12"/>
    </row>
    <row r="50" spans="1:12" x14ac:dyDescent="0.3">
      <c r="A50" s="22" t="str">
        <f>"00151293"</f>
        <v>00151293</v>
      </c>
      <c r="B50" s="22" t="s">
        <v>76</v>
      </c>
      <c r="C50" s="22" t="s">
        <v>77</v>
      </c>
      <c r="D50" s="22" t="s">
        <v>73</v>
      </c>
      <c r="E50" s="22" t="s">
        <v>82</v>
      </c>
      <c r="F50" s="22" t="s">
        <v>83</v>
      </c>
      <c r="G50" s="23" t="s">
        <v>132</v>
      </c>
      <c r="H50" s="24">
        <v>0.4236111111111111</v>
      </c>
      <c r="I50" s="23" t="s">
        <v>138</v>
      </c>
      <c r="J50" s="23"/>
      <c r="K50" s="23" t="s">
        <v>140</v>
      </c>
      <c r="L50" s="12"/>
    </row>
    <row r="51" spans="1:12" x14ac:dyDescent="0.3">
      <c r="A51" s="22" t="str">
        <f>"00151291"</f>
        <v>00151291</v>
      </c>
      <c r="B51" s="22" t="s">
        <v>78</v>
      </c>
      <c r="C51" s="22" t="s">
        <v>79</v>
      </c>
      <c r="D51" s="22" t="s">
        <v>73</v>
      </c>
      <c r="E51" s="22" t="s">
        <v>82</v>
      </c>
      <c r="F51" s="22" t="s">
        <v>83</v>
      </c>
      <c r="G51" s="23" t="s">
        <v>132</v>
      </c>
      <c r="H51" s="24">
        <v>0.43055555555555558</v>
      </c>
      <c r="I51" s="23" t="s">
        <v>138</v>
      </c>
      <c r="J51" s="23"/>
      <c r="K51" s="23" t="s">
        <v>140</v>
      </c>
      <c r="L51" s="12"/>
    </row>
    <row r="52" spans="1:12" x14ac:dyDescent="0.3">
      <c r="A52" s="22" t="str">
        <f>"00109545"</f>
        <v>00109545</v>
      </c>
      <c r="B52" s="22" t="s">
        <v>39</v>
      </c>
      <c r="C52" s="22" t="s">
        <v>40</v>
      </c>
      <c r="D52" s="22" t="s">
        <v>20</v>
      </c>
      <c r="E52" s="22" t="s">
        <v>82</v>
      </c>
      <c r="F52" s="22" t="s">
        <v>83</v>
      </c>
      <c r="G52" s="23" t="s">
        <v>132</v>
      </c>
      <c r="H52" s="24">
        <v>0.4375</v>
      </c>
      <c r="I52" s="23" t="s">
        <v>138</v>
      </c>
      <c r="J52" s="23"/>
      <c r="K52" s="23" t="s">
        <v>140</v>
      </c>
      <c r="L52" s="12"/>
    </row>
    <row r="53" spans="1:12" x14ac:dyDescent="0.3">
      <c r="A53" s="4"/>
      <c r="B53" s="4"/>
      <c r="C53" s="4"/>
      <c r="D53" s="4"/>
      <c r="E53" s="4"/>
      <c r="F53" s="4"/>
      <c r="G53" s="5"/>
      <c r="H53" s="6"/>
      <c r="I53" s="5"/>
      <c r="J53" s="5"/>
      <c r="K53" s="5"/>
      <c r="L53" s="4"/>
    </row>
    <row r="54" spans="1:12" x14ac:dyDescent="0.3">
      <c r="A54" s="22" t="str">
        <f>"00143299"</f>
        <v>00143299</v>
      </c>
      <c r="B54" s="22" t="s">
        <v>3</v>
      </c>
      <c r="C54" s="22" t="s">
        <v>4</v>
      </c>
      <c r="D54" s="22" t="s">
        <v>2</v>
      </c>
      <c r="E54" s="22" t="s">
        <v>92</v>
      </c>
      <c r="F54" s="22" t="s">
        <v>93</v>
      </c>
      <c r="G54" s="23" t="s">
        <v>132</v>
      </c>
      <c r="H54" s="24">
        <v>0.44444444444444442</v>
      </c>
      <c r="I54" s="23" t="s">
        <v>139</v>
      </c>
      <c r="J54" s="23"/>
      <c r="K54" s="23" t="s">
        <v>131</v>
      </c>
      <c r="L54" s="12"/>
    </row>
    <row r="55" spans="1:12" x14ac:dyDescent="0.3">
      <c r="A55" s="22" t="str">
        <f>"00115913"</f>
        <v>00115913</v>
      </c>
      <c r="B55" s="22" t="s">
        <v>5</v>
      </c>
      <c r="C55" s="22" t="s">
        <v>6</v>
      </c>
      <c r="D55" s="22" t="s">
        <v>2</v>
      </c>
      <c r="E55" s="22" t="s">
        <v>92</v>
      </c>
      <c r="F55" s="22" t="s">
        <v>93</v>
      </c>
      <c r="G55" s="23" t="s">
        <v>132</v>
      </c>
      <c r="H55" s="24">
        <v>0.44444444444444442</v>
      </c>
      <c r="I55" s="23" t="s">
        <v>139</v>
      </c>
      <c r="J55" s="23"/>
      <c r="K55" s="23" t="s">
        <v>131</v>
      </c>
      <c r="L55" s="12"/>
    </row>
    <row r="56" spans="1:12" x14ac:dyDescent="0.3">
      <c r="A56" s="22" t="str">
        <f>"00115917"</f>
        <v>00115917</v>
      </c>
      <c r="B56" s="22" t="s">
        <v>7</v>
      </c>
      <c r="C56" s="22" t="s">
        <v>8</v>
      </c>
      <c r="D56" s="22" t="s">
        <v>2</v>
      </c>
      <c r="E56" s="22" t="s">
        <v>92</v>
      </c>
      <c r="F56" s="22" t="s">
        <v>93</v>
      </c>
      <c r="G56" s="23" t="s">
        <v>132</v>
      </c>
      <c r="H56" s="24">
        <v>0.44444444444444442</v>
      </c>
      <c r="I56" s="23" t="s">
        <v>139</v>
      </c>
      <c r="J56" s="23"/>
      <c r="K56" s="23" t="s">
        <v>131</v>
      </c>
      <c r="L56" s="12"/>
    </row>
    <row r="57" spans="1:12" x14ac:dyDescent="0.3">
      <c r="A57" s="22" t="str">
        <f>"00115920"</f>
        <v>00115920</v>
      </c>
      <c r="B57" s="22" t="s">
        <v>9</v>
      </c>
      <c r="C57" s="22" t="s">
        <v>10</v>
      </c>
      <c r="D57" s="22" t="s">
        <v>2</v>
      </c>
      <c r="E57" s="22" t="s">
        <v>92</v>
      </c>
      <c r="F57" s="22" t="s">
        <v>93</v>
      </c>
      <c r="G57" s="23" t="s">
        <v>132</v>
      </c>
      <c r="H57" s="24">
        <v>0.44444444444444442</v>
      </c>
      <c r="I57" s="23" t="s">
        <v>139</v>
      </c>
      <c r="J57" s="23"/>
      <c r="K57" s="23" t="s">
        <v>131</v>
      </c>
      <c r="L57" s="12"/>
    </row>
    <row r="58" spans="1:12" x14ac:dyDescent="0.3">
      <c r="A58" s="22" t="str">
        <f>"00116214"</f>
        <v>00116214</v>
      </c>
      <c r="B58" s="22" t="s">
        <v>13</v>
      </c>
      <c r="C58" s="22" t="s">
        <v>14</v>
      </c>
      <c r="D58" s="22" t="s">
        <v>15</v>
      </c>
      <c r="E58" s="22" t="s">
        <v>92</v>
      </c>
      <c r="F58" s="22" t="s">
        <v>93</v>
      </c>
      <c r="G58" s="23" t="s">
        <v>132</v>
      </c>
      <c r="H58" s="24">
        <v>0.45833333333333331</v>
      </c>
      <c r="I58" s="23" t="s">
        <v>139</v>
      </c>
      <c r="J58" s="23"/>
      <c r="K58" s="23" t="s">
        <v>131</v>
      </c>
      <c r="L58" s="12"/>
    </row>
    <row r="59" spans="1:12" x14ac:dyDescent="0.3">
      <c r="A59" s="22" t="str">
        <f>"00116217"</f>
        <v>00116217</v>
      </c>
      <c r="B59" s="22" t="s">
        <v>16</v>
      </c>
      <c r="C59" s="22" t="s">
        <v>17</v>
      </c>
      <c r="D59" s="22" t="s">
        <v>15</v>
      </c>
      <c r="E59" s="22" t="s">
        <v>92</v>
      </c>
      <c r="F59" s="22" t="s">
        <v>93</v>
      </c>
      <c r="G59" s="23" t="s">
        <v>132</v>
      </c>
      <c r="H59" s="24">
        <v>0.45833333333333331</v>
      </c>
      <c r="I59" s="23" t="s">
        <v>139</v>
      </c>
      <c r="J59" s="23"/>
      <c r="K59" s="23" t="s">
        <v>131</v>
      </c>
      <c r="L59" s="12"/>
    </row>
    <row r="60" spans="1:12" x14ac:dyDescent="0.3">
      <c r="A60" s="22" t="str">
        <f>"00109659"</f>
        <v>00109659</v>
      </c>
      <c r="B60" s="22" t="s">
        <v>49</v>
      </c>
      <c r="C60" s="22" t="s">
        <v>50</v>
      </c>
      <c r="D60" s="22" t="s">
        <v>20</v>
      </c>
      <c r="E60" s="22" t="s">
        <v>92</v>
      </c>
      <c r="F60" s="22" t="s">
        <v>93</v>
      </c>
      <c r="G60" s="23" t="s">
        <v>132</v>
      </c>
      <c r="H60" s="24">
        <v>0.47222222222222227</v>
      </c>
      <c r="I60" s="23" t="s">
        <v>139</v>
      </c>
      <c r="J60" s="23"/>
      <c r="K60" s="23" t="s">
        <v>131</v>
      </c>
      <c r="L60" s="12"/>
    </row>
    <row r="61" spans="1:12" x14ac:dyDescent="0.3">
      <c r="A61" s="22" t="str">
        <f>"00109679"</f>
        <v>00109679</v>
      </c>
      <c r="B61" s="22" t="s">
        <v>31</v>
      </c>
      <c r="C61" s="22" t="s">
        <v>32</v>
      </c>
      <c r="D61" s="22" t="s">
        <v>20</v>
      </c>
      <c r="E61" s="22" t="s">
        <v>92</v>
      </c>
      <c r="F61" s="22" t="s">
        <v>93</v>
      </c>
      <c r="G61" s="23" t="s">
        <v>132</v>
      </c>
      <c r="H61" s="24">
        <v>0.47222222222222227</v>
      </c>
      <c r="I61" s="23" t="s">
        <v>139</v>
      </c>
      <c r="J61" s="23"/>
      <c r="K61" s="23" t="s">
        <v>131</v>
      </c>
      <c r="L61" s="12"/>
    </row>
    <row r="62" spans="1:12" x14ac:dyDescent="0.3">
      <c r="A62" s="22" t="str">
        <f>"00116780"</f>
        <v>00116780</v>
      </c>
      <c r="B62" s="22" t="s">
        <v>61</v>
      </c>
      <c r="C62" s="22" t="s">
        <v>62</v>
      </c>
      <c r="D62" s="22" t="s">
        <v>20</v>
      </c>
      <c r="E62" s="22" t="s">
        <v>92</v>
      </c>
      <c r="F62" s="22" t="s">
        <v>93</v>
      </c>
      <c r="G62" s="23" t="s">
        <v>132</v>
      </c>
      <c r="H62" s="24">
        <v>0.47222222222222227</v>
      </c>
      <c r="I62" s="23" t="s">
        <v>139</v>
      </c>
      <c r="J62" s="23"/>
      <c r="K62" s="23" t="s">
        <v>131</v>
      </c>
      <c r="L62" s="12"/>
    </row>
    <row r="63" spans="1:12" x14ac:dyDescent="0.3">
      <c r="A63" s="22" t="str">
        <f>"00116781"</f>
        <v>00116781</v>
      </c>
      <c r="B63" s="22" t="s">
        <v>45</v>
      </c>
      <c r="C63" s="22" t="s">
        <v>46</v>
      </c>
      <c r="D63" s="22" t="s">
        <v>20</v>
      </c>
      <c r="E63" s="22" t="s">
        <v>92</v>
      </c>
      <c r="F63" s="22" t="s">
        <v>93</v>
      </c>
      <c r="G63" s="23" t="s">
        <v>132</v>
      </c>
      <c r="H63" s="24">
        <v>0.47222222222222227</v>
      </c>
      <c r="I63" s="23" t="s">
        <v>139</v>
      </c>
      <c r="J63" s="23"/>
      <c r="K63" s="23" t="s">
        <v>131</v>
      </c>
      <c r="L6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2024-02-22T17:48:40Z</cp:lastPrinted>
  <dcterms:created xsi:type="dcterms:W3CDTF">2024-02-22T15:34:00Z</dcterms:created>
  <dcterms:modified xsi:type="dcterms:W3CDTF">2024-02-22T17:54:51Z</dcterms:modified>
</cp:coreProperties>
</file>